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quintero.SCJ\Documents\BACKUP\2017 PATRICIA QUINTERO\POA\POA 2017\POA ENTIDAD\Subsecretaría Gestión Institucional POA\"/>
    </mc:Choice>
  </mc:AlternateContent>
  <bookViews>
    <workbookView xWindow="0" yWindow="0" windowWidth="21360" windowHeight="9060"/>
  </bookViews>
  <sheets>
    <sheet name="METAS DEFINITIVAS" sheetId="1" r:id="rId1"/>
  </sheets>
  <calcPr calcId="152511"/>
</workbook>
</file>

<file path=xl/calcChain.xml><?xml version="1.0" encoding="utf-8"?>
<calcChain xmlns="http://schemas.openxmlformats.org/spreadsheetml/2006/main">
  <c r="BJ25" i="1" l="1"/>
  <c r="BK24" i="1"/>
  <c r="BG24" i="1"/>
  <c r="BC24" i="1"/>
  <c r="AY24" i="1"/>
  <c r="Q24" i="1"/>
  <c r="O24" i="1"/>
  <c r="P24" i="1" s="1"/>
  <c r="L24" i="1"/>
  <c r="M24" i="1" s="1"/>
  <c r="I24" i="1"/>
  <c r="J24" i="1" s="1"/>
  <c r="F24" i="1"/>
  <c r="R24" i="1" s="1"/>
  <c r="S24" i="1" s="1"/>
  <c r="T24" i="1" s="1"/>
  <c r="BK23" i="1"/>
  <c r="BG23" i="1"/>
  <c r="BC23" i="1"/>
  <c r="AY23" i="1"/>
  <c r="Q23" i="1"/>
  <c r="O23" i="1"/>
  <c r="P23" i="1" s="1"/>
  <c r="L23" i="1"/>
  <c r="M23" i="1" s="1"/>
  <c r="I23" i="1"/>
  <c r="J23" i="1" s="1"/>
  <c r="F23" i="1"/>
  <c r="R23" i="1" s="1"/>
  <c r="S23" i="1" s="1"/>
  <c r="T23" i="1" s="1"/>
  <c r="Q22" i="1"/>
  <c r="O22" i="1"/>
  <c r="P22" i="1" s="1"/>
  <c r="L22" i="1"/>
  <c r="M22" i="1" s="1"/>
  <c r="I22" i="1"/>
  <c r="J22" i="1" s="1"/>
  <c r="F22" i="1"/>
  <c r="R22" i="1" s="1"/>
  <c r="S22" i="1" s="1"/>
  <c r="T22" i="1" s="1"/>
  <c r="Q21" i="1"/>
  <c r="O21" i="1"/>
  <c r="P21" i="1" s="1"/>
  <c r="L21" i="1"/>
  <c r="M21" i="1" s="1"/>
  <c r="I21" i="1"/>
  <c r="J21" i="1" s="1"/>
  <c r="F21" i="1"/>
  <c r="R21" i="1" s="1"/>
  <c r="S21" i="1" s="1"/>
  <c r="T21" i="1" s="1"/>
  <c r="BK20" i="1"/>
  <c r="BG20" i="1"/>
  <c r="BC20" i="1"/>
  <c r="AY20" i="1"/>
  <c r="P20" i="1"/>
  <c r="O20" i="1"/>
  <c r="L20" i="1"/>
  <c r="M20" i="1" s="1"/>
  <c r="J20" i="1"/>
  <c r="I20" i="1"/>
  <c r="F20" i="1"/>
  <c r="R20" i="1" s="1"/>
  <c r="S20" i="1" s="1"/>
  <c r="T20" i="1" s="1"/>
  <c r="BK19" i="1"/>
  <c r="BG19" i="1"/>
  <c r="BC19" i="1"/>
  <c r="AY19" i="1"/>
  <c r="Q19" i="1"/>
  <c r="P19" i="1"/>
  <c r="O19" i="1"/>
  <c r="L19" i="1"/>
  <c r="M19" i="1" s="1"/>
  <c r="J19" i="1"/>
  <c r="I19" i="1"/>
  <c r="F19" i="1"/>
  <c r="R19" i="1" s="1"/>
  <c r="S19" i="1" s="1"/>
  <c r="T19" i="1" s="1"/>
  <c r="BK18" i="1"/>
  <c r="BG18" i="1"/>
  <c r="BC18" i="1"/>
  <c r="AY18" i="1"/>
  <c r="Q18" i="1"/>
  <c r="P18" i="1"/>
  <c r="O18" i="1"/>
  <c r="L18" i="1"/>
  <c r="M18" i="1" s="1"/>
  <c r="J18" i="1"/>
  <c r="I18" i="1"/>
  <c r="F18" i="1"/>
  <c r="G18" i="1" s="1"/>
  <c r="Q17" i="1"/>
  <c r="P17" i="1"/>
  <c r="O17" i="1"/>
  <c r="L17" i="1"/>
  <c r="M17" i="1" s="1"/>
  <c r="J17" i="1"/>
  <c r="I17" i="1"/>
  <c r="F17" i="1"/>
  <c r="R17" i="1" s="1"/>
  <c r="S17" i="1" s="1"/>
  <c r="T17" i="1" s="1"/>
  <c r="BK16" i="1"/>
  <c r="BG16" i="1"/>
  <c r="BC16" i="1"/>
  <c r="AY16" i="1"/>
  <c r="Q16" i="1"/>
  <c r="P16" i="1"/>
  <c r="O16" i="1"/>
  <c r="L16" i="1"/>
  <c r="M16" i="1" s="1"/>
  <c r="J16" i="1"/>
  <c r="I16" i="1"/>
  <c r="F16" i="1"/>
  <c r="R16" i="1" s="1"/>
  <c r="S16" i="1" s="1"/>
  <c r="T16" i="1" s="1"/>
  <c r="BK15" i="1"/>
  <c r="BG15" i="1"/>
  <c r="BC15" i="1"/>
  <c r="AY15" i="1"/>
  <c r="Q15" i="1"/>
  <c r="P15" i="1"/>
  <c r="O15" i="1"/>
  <c r="L15" i="1"/>
  <c r="M15" i="1" s="1"/>
  <c r="J15" i="1"/>
  <c r="I15" i="1"/>
  <c r="F15" i="1"/>
  <c r="G15" i="1" s="1"/>
  <c r="BK14" i="1"/>
  <c r="BG14" i="1"/>
  <c r="BC14" i="1"/>
  <c r="AY14" i="1"/>
  <c r="Q14" i="1"/>
  <c r="P14" i="1"/>
  <c r="O14" i="1"/>
  <c r="L14" i="1"/>
  <c r="M14" i="1" s="1"/>
  <c r="J14" i="1"/>
  <c r="I14" i="1"/>
  <c r="F14" i="1"/>
  <c r="G14" i="1" s="1"/>
  <c r="BK13" i="1"/>
  <c r="BG13" i="1"/>
  <c r="BC13" i="1"/>
  <c r="AY13" i="1"/>
  <c r="Q13" i="1"/>
  <c r="P13" i="1"/>
  <c r="O13" i="1"/>
  <c r="L13" i="1"/>
  <c r="M13" i="1" s="1"/>
  <c r="J13" i="1"/>
  <c r="F13" i="1"/>
  <c r="G13" i="1" s="1"/>
  <c r="R13" i="1" l="1"/>
  <c r="S13" i="1" s="1"/>
  <c r="T13" i="1" s="1"/>
  <c r="R14" i="1"/>
  <c r="S14" i="1" s="1"/>
  <c r="T14" i="1" s="1"/>
  <c r="R15" i="1"/>
  <c r="S15" i="1" s="1"/>
  <c r="T15" i="1" s="1"/>
  <c r="G16" i="1"/>
  <c r="G17" i="1"/>
  <c r="R18" i="1"/>
  <c r="S18" i="1" s="1"/>
  <c r="T18" i="1" s="1"/>
  <c r="G19" i="1"/>
  <c r="G20" i="1"/>
  <c r="G21" i="1"/>
  <c r="G22" i="1"/>
  <c r="G23" i="1"/>
  <c r="G24" i="1"/>
  <c r="T12" i="1" l="1"/>
</calcChain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0"/>
            <color rgb="FF000000"/>
            <rFont val="Arial"/>
          </rPr>
          <t xml:space="preserve">Numerar cada meta
</t>
        </r>
      </text>
    </comment>
    <comment ref="C11" authorId="0" shapeId="0">
      <text>
        <r>
          <rPr>
            <sz val="10"/>
            <color rgb="FF000000"/>
            <rFont val="Arial"/>
          </rPr>
          <t>Definir las metas a las que se compromete la dependencia para la vigencia</t>
        </r>
      </text>
    </comment>
    <comment ref="D11" authorId="0" shapeId="0">
      <text>
        <r>
          <rPr>
            <sz val="10"/>
            <color rgb="FF000000"/>
            <rFont val="Arial"/>
          </rPr>
          <t xml:space="preserve">Peso de cada meta dentro del total de metas definidas, la suma de las mismas debe ser del 100%
</t>
        </r>
      </text>
    </comment>
    <comment ref="U11" authorId="0" shapeId="0">
      <text>
        <r>
          <rPr>
            <sz val="10"/>
            <color rgb="FF000000"/>
            <rFont val="Arial"/>
          </rPr>
          <t xml:space="preserve">Designación que identifica el indicador respectivo. Ej. “Informe de seguimiento plan
de desarrollo”
</t>
        </r>
      </text>
    </comment>
    <comment ref="V11" authorId="0" shapeId="0">
      <text>
        <r>
          <rPr>
            <sz val="10"/>
            <color rgb="FF000000"/>
            <rFont val="Arial"/>
          </rPr>
          <t xml:space="preserve">Constituye la razón de ser del indicador, establece el propósito o fin último de la
medición. La definición debe estar constituida por los siguientes elementos:
1)Qué se espera hacer
2)En donde se quiere hacer
3)Elementos de contexto o descriptivo
</t>
        </r>
      </text>
    </comment>
    <comment ref="W11" authorId="0" shapeId="0">
      <text>
        <r>
          <rPr>
            <sz val="10"/>
            <color rgb="FF000000"/>
            <rFont val="Arial"/>
          </rPr>
          <t xml:space="preserve">Hace referencia al Objeto, la descripción de lo que se va a
medir. Ej. (Documentos, jornadas, pactos, planes, proyectos, seguimientos, informes,
talleres, usuarios etc.).
</t>
        </r>
      </text>
    </comment>
    <comment ref="Z11" authorId="0" shapeId="0">
      <text>
        <r>
          <rPr>
            <sz val="10"/>
            <color rgb="FF000000"/>
            <rFont val="Arial"/>
          </rPr>
          <t xml:space="preserve">La naturaleza o tipo del indicador se establece de acuerdo con los
siguientes criterios: Logro de los resultados esperados (Eficacia), manejo de los recursos
disponibles (Eficiencia), impacto de la gestión adelantada (Efectividad), que se puede hacer
por proceso, por conjunto de procesos o en forma global para el sistema
</t>
        </r>
      </text>
    </comment>
    <comment ref="AA11" authorId="0" shapeId="0">
      <text>
        <r>
          <rPr>
            <sz val="10"/>
            <color rgb="FF000000"/>
            <rFont val="Arial"/>
          </rPr>
          <t xml:space="preserve">Olga Quintero:
Donde se van a obtener los datos para el indicador  planteado
</t>
        </r>
      </text>
    </comment>
    <comment ref="AB11" authorId="0" shapeId="0">
      <text>
        <r>
          <rPr>
            <sz val="10"/>
            <color rgb="FF000000"/>
            <rFont val="Arial"/>
          </rPr>
          <t xml:space="preserve">Corresponde al nivel dentro de Sector Seguridad, Convivencia y Justicia en donde
aplica el indicador;
1)Sectorial
2)Central 
3)Alcaldías locales
</t>
        </r>
      </text>
    </comment>
    <comment ref="AC11" authorId="0" shapeId="0">
      <text>
        <r>
          <rPr>
            <sz val="10"/>
            <color rgb="FF000000"/>
            <rFont val="Arial"/>
          </rPr>
          <t xml:space="preserve">El indicador es una medida comparativa que puede presentarse en
una de las siguientes formas o puede tener las siguientes estructuras:
1)Índice o razón:
Relación entre dos valores que pueden estar asociados a una misma
variable. Proporciona explícitamente la relación existente entre el numerador y el
denominador.
2)Coeficiente:
Valor numérico obtenido al relacionar las variables de una razón o
proporción, teniendo en cuenta las unidades de cada variable.
3)Porcentaje: Valor esperado como una fracción de 100, se obtiene al relacionar dos
variables en forma de cociente, las variables deben tener las mismas variables.
4)Valor Absoluto: Valor obtenido al relacionar una sola variable. Es un valor que por sí
mismo representa algo, sin necesidad de otro valor. Es un número que refleja el
conteo o la enumeración directa de unidades, fenómenos, o sucesos que describe el
indicador
5)Tasa: Es la relación entre dos variables enmarcadas en un periodo determinado y que
representa la frecuencia de un fenómeno
</t>
        </r>
      </text>
    </comment>
    <comment ref="AD11" authorId="0" shapeId="0">
      <text>
        <r>
          <rPr>
            <sz val="10"/>
            <color rgb="FF000000"/>
            <rFont val="Arial"/>
          </rPr>
          <t xml:space="preserve">Es la frecuencia con la cual se recogen los datos para alimentar el
indicador
</t>
        </r>
      </text>
    </comment>
    <comment ref="AE11" authorId="0" shapeId="0">
      <text>
        <r>
          <rPr>
            <sz val="10"/>
            <color rgb="FF000000"/>
            <rFont val="Arial"/>
          </rPr>
          <t xml:space="preserve">Calificación otorgada de acuerdo con las facilidades que se tengan
para tener la información
</t>
        </r>
      </text>
    </comment>
    <comment ref="AI11" authorId="0" shapeId="0">
      <text>
        <r>
          <rPr>
            <sz val="10"/>
            <color rgb="FF000000"/>
            <rFont val="Arial"/>
          </rPr>
          <t xml:space="preserve">Este campo el sistema lo trae automáticamente a gestión
</t>
        </r>
      </text>
    </comment>
    <comment ref="AJ11" authorId="0" shapeId="0">
      <text>
        <r>
          <rPr>
            <sz val="10"/>
            <color rgb="FF000000"/>
            <rFont val="Arial"/>
          </rPr>
          <t xml:space="preserve">Indica el ámbito o la cobertura
Indicador
</t>
        </r>
      </text>
    </comment>
    <comment ref="AK11" authorId="0" shapeId="0">
      <text>
        <r>
          <rPr>
            <sz val="10"/>
            <color rgb="FF000000"/>
            <rFont val="Arial"/>
          </rPr>
          <t>Con que objetivos, procesos, proyectos o planes esta asociado el indicador, ELIJA LOS QUE CREA NECESARIOS</t>
        </r>
      </text>
    </comment>
    <comment ref="AQ11" authorId="0" shapeId="0">
      <text>
        <r>
          <rPr>
            <sz val="10"/>
            <color rgb="FF000000"/>
            <rFont val="Arial"/>
          </rPr>
          <t>Relacione toda la normatividad asociada  a la meta, seleccione los necesarios</t>
        </r>
      </text>
    </comment>
    <comment ref="AU11" authorId="0" shapeId="0">
      <text>
        <r>
          <rPr>
            <sz val="10"/>
            <color rgb="FF000000"/>
            <rFont val="Arial"/>
          </rPr>
          <t>Este campo es un campo de control del Grupo de Planeación Estrategica , por favor NO DILIGENCIAR</t>
        </r>
      </text>
    </comment>
    <comment ref="AV11" authorId="0" shapeId="0">
      <text>
        <r>
          <rPr>
            <sz val="10"/>
            <color rgb="FF000000"/>
            <rFont val="Arial"/>
          </rPr>
          <t xml:space="preserve">En este campo se puede complementar de donde sale la fuente de datos,
quienes y que entidades participan con el aporte de la información para el cumplimiento del
indicador, como se tiene previsto el cumplimiento de la meta.
</t>
        </r>
      </text>
    </comment>
    <comment ref="AW11" authorId="0" shapeId="0">
      <text>
        <r>
          <rPr>
            <sz val="10"/>
            <color rgb="FF000000"/>
            <rFont val="Arial"/>
          </rPr>
          <t>Responsables de la tarea del indicador</t>
        </r>
      </text>
    </comment>
    <comment ref="AX11" authorId="0" shapeId="0">
      <text>
        <r>
          <rPr>
            <sz val="10"/>
            <color rgb="FF000000"/>
            <rFont val="Arial"/>
          </rPr>
          <t>Soportes fisicos y/o digitales,
 que permiten dar cuenta de los logros y resultados de la meta</t>
        </r>
      </text>
    </comment>
    <comment ref="AF12" authorId="0" shapeId="0">
      <text>
        <r>
          <rPr>
            <sz val="10"/>
            <color rgb="FF000000"/>
            <rFont val="Arial"/>
          </rPr>
          <t xml:space="preserve">Es el dato referencia para la comparación. En el caso de que no exista, se
escribirá no aplica (N.A)
</t>
        </r>
      </text>
    </comment>
    <comment ref="AG12" authorId="0" shapeId="0">
      <text>
        <r>
          <rPr>
            <sz val="10"/>
            <color rgb="FF000000"/>
            <rFont val="Arial"/>
          </rPr>
          <t>Año vigencia del indicador</t>
        </r>
      </text>
    </comment>
    <comment ref="AH12" authorId="0" shapeId="0">
      <text>
        <r>
          <rPr>
            <sz val="10"/>
            <color rgb="FF000000"/>
            <rFont val="Arial"/>
          </rPr>
          <t>Corresponde al periodo del cual se ha tomando la línea base para el
Indicador</t>
        </r>
      </text>
    </comment>
    <comment ref="AK12" authorId="0" shapeId="0">
      <text>
        <r>
          <rPr>
            <sz val="10"/>
            <color rgb="FF000000"/>
            <rFont val="Arial"/>
          </rPr>
          <t>Que objetivo estratégico cumple</t>
        </r>
      </text>
    </comment>
    <comment ref="AL12" authorId="0" shapeId="0">
      <text>
        <r>
          <rPr>
            <sz val="10"/>
            <color rgb="FF000000"/>
            <rFont val="Arial"/>
          </rPr>
          <t>Si esta asociado a plan de desarrollo</t>
        </r>
      </text>
    </comment>
    <comment ref="AM12" authorId="0" shapeId="0">
      <text>
        <r>
          <rPr>
            <sz val="10"/>
            <color rgb="FF000000"/>
            <rFont val="Arial"/>
          </rPr>
          <t>Si hace parte de PMR</t>
        </r>
      </text>
    </comment>
    <comment ref="AN12" authorId="0" shapeId="0">
      <text>
        <r>
          <rPr>
            <sz val="10"/>
            <color rgb="FF000000"/>
            <rFont val="Arial"/>
          </rPr>
          <t>Si hace parte de una acción planteada en un Plan de Mejoramiento producto de Auditorías Internas o Externas o una acción producto del análisis de la matriz DOFA</t>
        </r>
      </text>
    </comment>
    <comment ref="AO12" authorId="0" shapeId="0">
      <text>
        <r>
          <rPr>
            <sz val="10"/>
            <color rgb="FF000000"/>
            <rFont val="Arial"/>
          </rPr>
          <t xml:space="preserve">Colocar número de un proyecto si hace parte de </t>
        </r>
      </text>
    </comment>
    <comment ref="AP12" authorId="0" shapeId="0">
      <text>
        <r>
          <rPr>
            <sz val="10"/>
            <color rgb="FF000000"/>
            <rFont val="Arial"/>
          </rPr>
          <t xml:space="preserve">Hace parte de cual objetivo de calidad
</t>
        </r>
      </text>
    </comment>
    <comment ref="AT12" authorId="0" shapeId="0">
      <text>
        <r>
          <rPr>
            <sz val="10"/>
            <color rgb="FF000000"/>
            <rFont val="Arial"/>
          </rPr>
          <t xml:space="preserve">En caso de no presentarse la normatividad que enmarca la meta colocarla acá
</t>
        </r>
      </text>
    </comment>
    <comment ref="BA12" authorId="0" shapeId="0">
      <text>
        <r>
          <rPr>
            <sz val="10"/>
            <color rgb="FF000000"/>
            <rFont val="Arial"/>
          </rPr>
          <t xml:space="preserve">Avance de la meta en el periodo, retrasos y soluciones, avances y logros presentados, así como los beneficios y la población beneficiada/grupo etareo producto de la ejecución de la meta
</t>
        </r>
      </text>
    </comment>
    <comment ref="BB12" authorId="0" shapeId="0">
      <text>
        <r>
          <rPr>
            <sz val="10"/>
            <color rgb="FF000000"/>
            <rFont val="Arial"/>
          </rPr>
          <t xml:space="preserve">Soportes fisicos y/o digitales,
 que permiten dar cuenta de los logros y resultados de la meta
</t>
        </r>
      </text>
    </comment>
    <comment ref="BE12" authorId="0" shapeId="0">
      <text>
        <r>
          <rPr>
            <sz val="10"/>
            <color rgb="FF000000"/>
            <rFont val="Arial"/>
          </rPr>
          <t xml:space="preserve">Avance de la meta en el periodo, retrasos y soluciones, avances y logros presentados, así como los beneficios y la población beneficiada/grupo etareo producto de la ejecución de la meta
</t>
        </r>
      </text>
    </comment>
    <comment ref="BF12" authorId="0" shapeId="0">
      <text>
        <r>
          <rPr>
            <sz val="10"/>
            <color rgb="FF000000"/>
            <rFont val="Arial"/>
          </rPr>
          <t xml:space="preserve">Soportes fisicos y/o digitales,
 que permiten dar cuenta de los logros y resultados de la meta
</t>
        </r>
      </text>
    </comment>
    <comment ref="BI12" authorId="0" shapeId="0">
      <text>
        <r>
          <rPr>
            <sz val="10"/>
            <color rgb="FF000000"/>
            <rFont val="Arial"/>
          </rPr>
          <t xml:space="preserve">Avance de la meta en el periodo, retrasos y soluciones, avances y logros presentados, así como los beneficios y la población beneficiada/grupo etareo producto de la ejecución de la meta
</t>
        </r>
      </text>
    </comment>
    <comment ref="BJ12" authorId="0" shapeId="0">
      <text>
        <r>
          <rPr>
            <sz val="10"/>
            <color rgb="FF000000"/>
            <rFont val="Arial"/>
          </rPr>
          <t xml:space="preserve">Soportes fisicos y/o digitales,
 que permiten dar cuenta de los logros y resultados de la meta
</t>
        </r>
      </text>
    </comment>
    <comment ref="BM12" authorId="0" shapeId="0">
      <text>
        <r>
          <rPr>
            <sz val="10"/>
            <color rgb="FF000000"/>
            <rFont val="Arial"/>
          </rPr>
          <t xml:space="preserve">Avance de la meta en el periodo, retrasos y soluciones, avances y logros presentados, así como los beneficios y la población beneficiada/grupo etareo producto de la ejecución de la meta
</t>
        </r>
      </text>
    </comment>
    <comment ref="BN12" authorId="0" shapeId="0">
      <text>
        <r>
          <rPr>
            <sz val="10"/>
            <color rgb="FF000000"/>
            <rFont val="Arial"/>
          </rPr>
          <t xml:space="preserve">Soportes fisicos y/o digitales,
 que permiten dar cuenta de los logros y resultados de la meta
</t>
        </r>
      </text>
    </comment>
    <comment ref="F20" authorId="0" shapeId="0">
      <text>
        <r>
          <rPr>
            <sz val="10"/>
            <color rgb="FF000000"/>
            <rFont val="Arial"/>
          </rPr>
          <t>Se debe realizar la programación de la meta en el año, no esta el trimestre o los trimestres en los que se va a elaborar
	-Angelica Bibiana Castro Pinto</t>
        </r>
      </text>
    </comment>
    <comment ref="F21" authorId="0" shapeId="0">
      <text>
        <r>
          <rPr>
            <sz val="10"/>
            <color rgb="FF000000"/>
            <rFont val="Arial"/>
          </rPr>
          <t>Se debe realizar la programación de la meta en el año, no esta el trimestre o los trimestres en los que se va a elaborar
	-Angelica Bibiana Castro Pinto</t>
        </r>
      </text>
    </comment>
    <comment ref="F22" authorId="0" shapeId="0">
      <text>
        <r>
          <rPr>
            <sz val="10"/>
            <color rgb="FF000000"/>
            <rFont val="Arial"/>
          </rPr>
          <t>Se debe realizar la programación de la meta en el año, no esta el trimestre o los trimestres en los que se va a elaborar
	-Angelica Bibiana Castro Pinto</t>
        </r>
      </text>
    </comment>
    <comment ref="F23" authorId="0" shapeId="0">
      <text>
        <r>
          <rPr>
            <sz val="10"/>
            <color rgb="FF000000"/>
            <rFont val="Arial"/>
          </rPr>
          <t>Se debe realizar la programación de la meta en el año, no esta el trimestre o los trimestres en los que se va a elaborar
	-Angelica Bibiana Castro Pinto</t>
        </r>
      </text>
    </comment>
    <comment ref="D24" authorId="0" shapeId="0">
      <text>
        <r>
          <rPr>
            <sz val="10"/>
            <color rgb="FF000000"/>
            <rFont val="Arial"/>
          </rPr>
          <t>La sumatoria de las metas debe dar el 100%
	-Angelica Bibiana Castro Pinto</t>
        </r>
      </text>
    </comment>
    <comment ref="F24" authorId="0" shapeId="0">
      <text>
        <r>
          <rPr>
            <sz val="10"/>
            <color rgb="FF000000"/>
            <rFont val="Arial"/>
          </rPr>
          <t>Se debe realizar la programación de la meta en el año, no esta el trimestre o los trimestres en los que se va a elaborar
	-Angelica Bibiana Castro Pinto</t>
        </r>
      </text>
    </comment>
  </commentList>
</comments>
</file>

<file path=xl/sharedStrings.xml><?xml version="1.0" encoding="utf-8"?>
<sst xmlns="http://schemas.openxmlformats.org/spreadsheetml/2006/main" count="227" uniqueCount="157">
  <si>
    <t>SECRETARIA DISTRITAL DE SEGURIDAD, CONVIVENCIA Y JUSTICIA</t>
  </si>
  <si>
    <t xml:space="preserve"> PLAN OPERATIVO ANUAL</t>
  </si>
  <si>
    <t>PROCESO</t>
  </si>
  <si>
    <t>DEPENDENCIA:</t>
  </si>
  <si>
    <t>TIPO DE PROCESO:</t>
  </si>
  <si>
    <t>OBJETIVO PROCESO</t>
  </si>
  <si>
    <t>FECHA DE FORMULACION: DD/MM/AAAA</t>
  </si>
  <si>
    <t>PROYECTOS</t>
  </si>
  <si>
    <t>FORMULACIÓN DEL PLAN OPERATIVO Ó PLAN DE GESTIÓN</t>
  </si>
  <si>
    <t>SEGUIMIENTO AL PLAN OPERATIVO  O PLAN DE GESTIÓN</t>
  </si>
  <si>
    <t>CUANTIFICACIÓN DE LA META</t>
  </si>
  <si>
    <t>HOJA DE LA VIDA DEL INDICADOR</t>
  </si>
  <si>
    <t>ID. META GLOBAL</t>
  </si>
  <si>
    <t>META GLOBAL</t>
  </si>
  <si>
    <t>PONDERACIONES</t>
  </si>
  <si>
    <t>Trimestre I</t>
  </si>
  <si>
    <t>Trimestre II</t>
  </si>
  <si>
    <t>Trimestre III</t>
  </si>
  <si>
    <t>Trimestre IV</t>
  </si>
  <si>
    <t>ANUAL</t>
  </si>
  <si>
    <t>Avance Anual POA</t>
  </si>
  <si>
    <t>NOMBRE INDICADOR</t>
  </si>
  <si>
    <t>DEFINICIÓN</t>
  </si>
  <si>
    <t>UNIDAD DE MEDIDA</t>
  </si>
  <si>
    <t>FÓRMULA INDICADOR</t>
  </si>
  <si>
    <t>TIPO INDICADOR</t>
  </si>
  <si>
    <t>FUENTE DE INFORMACIÓN</t>
  </si>
  <si>
    <t xml:space="preserve">NIVEL DEL INDICADOR </t>
  </si>
  <si>
    <t>ESTRUCTURA DEL INDICADOR</t>
  </si>
  <si>
    <t>PERIODÍCIDAD DE DATOS</t>
  </si>
  <si>
    <t>DISPONIBILIDAD DE DATOS</t>
  </si>
  <si>
    <t xml:space="preserve">LÍNEA BASE </t>
  </si>
  <si>
    <t>INDICADOR POR TEMÁTICA</t>
  </si>
  <si>
    <t>DESAGREGACIÓN GEOGRÁFICA</t>
  </si>
  <si>
    <t>HACE PARTE DE</t>
  </si>
  <si>
    <t>RESPONDE A CUMPLIMIENTO DE</t>
  </si>
  <si>
    <t>REPORTA CB0404</t>
  </si>
  <si>
    <t>OBSERVACIONES</t>
  </si>
  <si>
    <t>RESPONSABLES</t>
  </si>
  <si>
    <t>MEDIO DE VERIFICACION</t>
  </si>
  <si>
    <t>TRIMESTRE I</t>
  </si>
  <si>
    <t>TRIMESTRE II</t>
  </si>
  <si>
    <t>TRIMESTRE III</t>
  </si>
  <si>
    <t>TRIMESTRE IV</t>
  </si>
  <si>
    <t>Prog</t>
  </si>
  <si>
    <t>Eject</t>
  </si>
  <si>
    <t>%Ejec</t>
  </si>
  <si>
    <t>NUMERADOR ( Nombre de la Variable)</t>
  </si>
  <si>
    <t>DENOMINADOR ( Nombre de la variable)</t>
  </si>
  <si>
    <t>Linea Base</t>
  </si>
  <si>
    <t>Vigencia del Indicador</t>
  </si>
  <si>
    <t xml:space="preserve">Vigencia de la linea base </t>
  </si>
  <si>
    <t>Objetivo estratégico</t>
  </si>
  <si>
    <t>Plan de desarrollo</t>
  </si>
  <si>
    <t>PMR</t>
  </si>
  <si>
    <t>Plan de Mejoramiento ó matriz DOFA</t>
  </si>
  <si>
    <t xml:space="preserve">Proyecto </t>
  </si>
  <si>
    <t xml:space="preserve">Objetivo de calidad </t>
  </si>
  <si>
    <t>Seleccione</t>
  </si>
  <si>
    <t>Otro:</t>
  </si>
  <si>
    <t>Programado</t>
  </si>
  <si>
    <t>Ejecutado</t>
  </si>
  <si>
    <t>Análisis de avance</t>
  </si>
  <si>
    <t>Medio de verificación</t>
  </si>
  <si>
    <t>Medio de verificación.</t>
  </si>
  <si>
    <t>Desarrollar el 100% de los Componentes de la Estrategia de Gobierno en Línea al 2018</t>
  </si>
  <si>
    <t>Estrategia de Gobierno en Línea</t>
  </si>
  <si>
    <t>Determinar el nivel de cumplimiento sobre las directices de Gobieno en Linea</t>
  </si>
  <si>
    <t xml:space="preserve">Componentes </t>
  </si>
  <si>
    <t>Número de criterios GEL implementados</t>
  </si>
  <si>
    <t>Total de criterios GEL establecidos</t>
  </si>
  <si>
    <t>eficacia</t>
  </si>
  <si>
    <t>Indice GEL</t>
  </si>
  <si>
    <t>Central</t>
  </si>
  <si>
    <t>Semestral</t>
  </si>
  <si>
    <t>Alta</t>
  </si>
  <si>
    <t>NA</t>
  </si>
  <si>
    <t>Gestión</t>
  </si>
  <si>
    <t>Nacional</t>
  </si>
  <si>
    <t>SI</t>
  </si>
  <si>
    <t>Renovar el 100% de la infraestructura tecnológica actual, para así ofrecer servicios informáticos eficientes y eficaces al ciudadano y servidor publico con una plataforma ecológica moderna al 2020</t>
  </si>
  <si>
    <t>Renovacion plataforma TIC</t>
  </si>
  <si>
    <t>Medir el grado de capacidad en la renovacion de la infraestructura tecnologica en informatica acorde con los estandares,normas y requerimientos de las dependencias de la entidad</t>
  </si>
  <si>
    <t>Equipos</t>
  </si>
  <si>
    <t>Número de Equipos renovados con 5 o mas años de garantia</t>
  </si>
  <si>
    <t>Total de equipos a renovar.</t>
  </si>
  <si>
    <t>eficiencia</t>
  </si>
  <si>
    <t>POA</t>
  </si>
  <si>
    <t>Trimestral</t>
  </si>
  <si>
    <t>Entidad</t>
  </si>
  <si>
    <t xml:space="preserve">Implementar el Sistema de Informacion de seguridad 27000 en el 2019 </t>
  </si>
  <si>
    <t>Sistema de Informacion SDSCJ Misional</t>
  </si>
  <si>
    <t>Comprobar el porcentaje de desarollo del modelo de seguridad de la informacion para un proceso Misional de la entidad</t>
  </si>
  <si>
    <t>Etapas</t>
  </si>
  <si>
    <t>Numero de etapas implementadas</t>
  </si>
  <si>
    <t>Total de etapas dominio ISO27000</t>
  </si>
  <si>
    <t>PETIC</t>
  </si>
  <si>
    <t>Sectorial</t>
  </si>
  <si>
    <t>Logar, para el 2020,  niveles de disponibilidad de un 99.95%, para así garantizar el acceso a la información generada para la toma de decisiones.</t>
  </si>
  <si>
    <t>Porcentaje de disponibilidad del servicio en horas</t>
  </si>
  <si>
    <t>Controlar el nivel de disponibilidad con el cual se proveen los servicios TIC</t>
  </si>
  <si>
    <t>Servicios TIC</t>
  </si>
  <si>
    <t># horas disponibles del servicio</t>
  </si>
  <si>
    <t xml:space="preserve"> # horas del día (24).</t>
  </si>
  <si>
    <t>GLPI</t>
  </si>
  <si>
    <t>Porcentaje de satisfacción del usuario final.</t>
  </si>
  <si>
    <t>Establecer el grado de percepcion y satisfacción de nuestros usuarios frente a los servicios recibidos</t>
  </si>
  <si>
    <t>Percepcion</t>
  </si>
  <si>
    <t>Numero de reportes con calificación satisfactoria</t>
  </si>
  <si>
    <t>Total de reportes</t>
  </si>
  <si>
    <t>Implementar el Sistema de Continuidad de Negocio de la Entidad para garantizar en el 2020 que los servicios informáticos prestados a la ciudadanía estén en operación.</t>
  </si>
  <si>
    <t>Grado de respuesta ante una eventual denegación de servicios Informáticos.</t>
  </si>
  <si>
    <t>Comprobar el nivel de respuesta en disponer de infraestructura propia o arrendada para dar continuidad a los servicios misionales.</t>
  </si>
  <si>
    <t>Proyecto</t>
  </si>
  <si>
    <t xml:space="preserve">Numero de sistemas críticos soportados con implementación del plan de contingencia </t>
  </si>
  <si>
    <t>Numero de sistemas que requieren la implementación del Plan.</t>
  </si>
  <si>
    <t>Mejorar la calidad e integración de los Sistemas de Información, incorporando valor a la información que permita adoptar decisiones estratégicas en la gobernabilidad y  responder efectivamente a las necesidades de los ciudadanos y a las expectativas de servicio de los servidores públicos.</t>
  </si>
  <si>
    <t>Porcentaje de aplicativos interrelacionados que apliquen al modelo.</t>
  </si>
  <si>
    <t>Medir el porcentaje de avance en la Interoperabilidad entre los diferentes sistemas de informacion y aplicaciones para acceder a los datos de manera oportuna</t>
  </si>
  <si>
    <t>Sistemas de Informacion</t>
  </si>
  <si>
    <t>Numero de aplicativos interrelacionados</t>
  </si>
  <si>
    <t>Numero de aplicativos que recoge el modelo a integrar viables.</t>
  </si>
  <si>
    <t>Logar la Contratación de TIC del 100% del presupuesto asignado en el primer semestre del año en vigencia.</t>
  </si>
  <si>
    <t>Grado de ejecución de los contratos en las fechas programadas .</t>
  </si>
  <si>
    <t>Medir el desempeño de la contratacion de los proyectos de TI respecto al POA.</t>
  </si>
  <si>
    <t>Cantidad</t>
  </si>
  <si>
    <t xml:space="preserve">Numero de contratos TIC ejecutados en la fecha programada </t>
  </si>
  <si>
    <t>Total de procesos de contratación TIC.</t>
  </si>
  <si>
    <t>Bimestral</t>
  </si>
  <si>
    <t>Decreto 540 de 2013</t>
  </si>
  <si>
    <t xml:space="preserve">
</t>
  </si>
  <si>
    <t>Grado de ejecución presupuestal (Inversión - Gastos).</t>
  </si>
  <si>
    <t>Medir el nivel de compromiso presupuestal en la vigencia</t>
  </si>
  <si>
    <t>Presupuesto</t>
  </si>
  <si>
    <t>Presupuesto ejecutado</t>
  </si>
  <si>
    <t>Total del presupuesto asignado.</t>
  </si>
  <si>
    <t>Mensual</t>
  </si>
  <si>
    <t>Porcentaje de reservas - vigencia fiscal.</t>
  </si>
  <si>
    <t xml:space="preserve">Establecer el porcentaje de reservas presupuestal y tiempo </t>
  </si>
  <si>
    <t>Presupuesto en reserva</t>
  </si>
  <si>
    <t>Anual</t>
  </si>
  <si>
    <t>Uso inteligente de la información y de las tecnologías de la información para ser, en el año  2020 reconocida como la entidad que en el Distrito Capital lidera y articula, con otras entidades distritales y nacionales, la ejecución de las políticas en materia de seguridad, convivencia, acceso a la justicia, prevención del delito, reducción de riesgos y atención de incidentes</t>
  </si>
  <si>
    <t>Porcentaje de servicios en integración a la cadena de tramites.</t>
  </si>
  <si>
    <t xml:space="preserve">Medir el porcentaje de los usuarios de TI satisfechos con la calidad de la informacion </t>
  </si>
  <si>
    <t>Empoderamiento</t>
  </si>
  <si>
    <t>Número de servicios interrelacionados en la cadena de tramites</t>
  </si>
  <si>
    <t xml:space="preserve"> Número de servicios que se encuentran en línea .</t>
  </si>
  <si>
    <t>AE</t>
  </si>
  <si>
    <t>Implementación del Marco de referencia Arquitectura Empresarial 
definido por Mintic al 2019.</t>
  </si>
  <si>
    <t>Porcentaje de implementacion AE</t>
  </si>
  <si>
    <t>Medir el nivel de avance en la implementación del Modelo de Gestión Estratégica con TI, en términos de procesos.</t>
  </si>
  <si>
    <t>Fases desarrolladas de la estrategia de AE</t>
  </si>
  <si>
    <t>Dominio de la Arquitectura empresarial (seis dominios).</t>
  </si>
  <si>
    <t>AE. Mintic documento = G.GEN.01 Generalidades del Marco de Referencia de AE para la gestión de TI”, versión 2.1 de 07 de octubre de 2015</t>
  </si>
  <si>
    <t>Directiva 001 de 2014.</t>
  </si>
  <si>
    <t>Dirección de Tecnologías y Sistemas de la Información</t>
  </si>
  <si>
    <t>VIGENCIA: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</si>
</sst>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7" x14ac:knownFonts="1">
    <font>
      <sz val="10"/>
      <color rgb="FF000000"/>
      <name val="Arial"/>
    </font>
    <font>
      <sz val="10"/>
      <name val="Arial"/>
    </font>
    <font>
      <sz val="8"/>
      <name val="Arial"/>
    </font>
    <font>
      <b/>
      <sz val="14"/>
      <name val="Arial"/>
    </font>
    <font>
      <sz val="10"/>
      <name val="Arial"/>
    </font>
    <font>
      <b/>
      <sz val="8"/>
      <name val="Arial"/>
    </font>
    <font>
      <b/>
      <sz val="10"/>
      <name val="Arial"/>
    </font>
    <font>
      <sz val="11"/>
      <name val="Arial"/>
    </font>
    <font>
      <b/>
      <sz val="12"/>
      <name val="Arial"/>
    </font>
    <font>
      <b/>
      <sz val="10"/>
      <color rgb="FF000000"/>
      <name val="Calibri"/>
    </font>
    <font>
      <b/>
      <sz val="9"/>
      <color rgb="FF000000"/>
      <name val="Calibri"/>
    </font>
    <font>
      <sz val="10"/>
      <color rgb="FF000000"/>
      <name val="Arial"/>
    </font>
    <font>
      <sz val="10"/>
      <color rgb="FF800000"/>
      <name val="Arial"/>
    </font>
    <font>
      <sz val="10"/>
      <name val="Times New Roman"/>
    </font>
    <font>
      <sz val="10"/>
      <color rgb="FF333399"/>
      <name val="Arial"/>
    </font>
    <font>
      <sz val="12"/>
      <color rgb="FF000000"/>
      <name val="Arial"/>
    </font>
    <font>
      <b/>
      <sz val="12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rgb="FFDBE5F1"/>
        <bgColor rgb="FFDBE5F1"/>
      </patternFill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10" fontId="5" fillId="5" borderId="33" xfId="0" applyNumberFormat="1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left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center"/>
    </xf>
    <xf numFmtId="0" fontId="1" fillId="2" borderId="33" xfId="0" applyFont="1" applyFill="1" applyBorder="1" applyAlignment="1">
      <alignment horizontal="center" vertical="center" wrapText="1"/>
    </xf>
    <xf numFmtId="10" fontId="1" fillId="0" borderId="33" xfId="0" applyNumberFormat="1" applyFont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10" fontId="1" fillId="2" borderId="33" xfId="0" applyNumberFormat="1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top" wrapText="1"/>
    </xf>
    <xf numFmtId="0" fontId="1" fillId="0" borderId="33" xfId="0" applyFont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left" vertical="top" wrapText="1"/>
    </xf>
    <xf numFmtId="0" fontId="1" fillId="0" borderId="33" xfId="0" applyFont="1" applyBorder="1" applyAlignment="1">
      <alignment horizontal="left" vertical="top" wrapText="1"/>
    </xf>
    <xf numFmtId="0" fontId="0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vertical="center" wrapText="1"/>
    </xf>
    <xf numFmtId="10" fontId="0" fillId="7" borderId="33" xfId="0" applyNumberFormat="1" applyFont="1" applyFill="1" applyBorder="1" applyAlignment="1">
      <alignment horizontal="center" vertical="center" wrapText="1"/>
    </xf>
    <xf numFmtId="0" fontId="0" fillId="7" borderId="33" xfId="0" applyFont="1" applyFill="1" applyBorder="1" applyAlignment="1">
      <alignment horizontal="center" vertical="center" wrapText="1"/>
    </xf>
    <xf numFmtId="9" fontId="1" fillId="7" borderId="33" xfId="0" applyNumberFormat="1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9" fontId="1" fillId="7" borderId="33" xfId="0" applyNumberFormat="1" applyFont="1" applyFill="1" applyBorder="1" applyAlignment="1">
      <alignment horizontal="left" vertical="center" wrapText="1"/>
    </xf>
    <xf numFmtId="9" fontId="1" fillId="0" borderId="33" xfId="0" applyNumberFormat="1" applyFont="1" applyBorder="1" applyAlignment="1">
      <alignment horizontal="left" vertical="top" wrapText="1"/>
    </xf>
    <xf numFmtId="0" fontId="1" fillId="6" borderId="33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left" vertical="top" wrapText="1"/>
    </xf>
    <xf numFmtId="9" fontId="1" fillId="7" borderId="33" xfId="0" applyNumberFormat="1" applyFont="1" applyFill="1" applyBorder="1" applyAlignment="1">
      <alignment horizontal="left" vertical="top" wrapText="1"/>
    </xf>
    <xf numFmtId="0" fontId="1" fillId="2" borderId="33" xfId="0" applyFont="1" applyFill="1" applyBorder="1" applyAlignment="1">
      <alignment horizontal="left" vertical="center" wrapText="1"/>
    </xf>
    <xf numFmtId="0" fontId="11" fillId="2" borderId="33" xfId="0" applyFont="1" applyFill="1" applyBorder="1" applyAlignment="1">
      <alignment horizontal="center"/>
    </xf>
    <xf numFmtId="0" fontId="0" fillId="2" borderId="33" xfId="0" applyFont="1" applyFill="1" applyBorder="1" applyAlignment="1">
      <alignment horizontal="center" vertical="center" wrapText="1"/>
    </xf>
    <xf numFmtId="10" fontId="0" fillId="0" borderId="33" xfId="0" applyNumberFormat="1" applyFont="1" applyBorder="1" applyAlignment="1">
      <alignment horizontal="center" vertical="center" wrapText="1"/>
    </xf>
    <xf numFmtId="0" fontId="0" fillId="0" borderId="33" xfId="0" applyFont="1" applyBorder="1" applyAlignment="1">
      <alignment horizontal="left" vertical="top"/>
    </xf>
    <xf numFmtId="0" fontId="0" fillId="0" borderId="33" xfId="0" applyFont="1" applyBorder="1" applyAlignment="1">
      <alignment horizontal="left" vertical="top" wrapText="1"/>
    </xf>
    <xf numFmtId="9" fontId="6" fillId="7" borderId="33" xfId="0" applyNumberFormat="1" applyFont="1" applyFill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top" wrapText="1"/>
    </xf>
    <xf numFmtId="9" fontId="0" fillId="7" borderId="33" xfId="0" applyNumberFormat="1" applyFont="1" applyFill="1" applyBorder="1" applyAlignment="1">
      <alignment horizontal="left" vertical="top" wrapText="1"/>
    </xf>
    <xf numFmtId="0" fontId="14" fillId="0" borderId="33" xfId="0" applyFont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10" fontId="1" fillId="0" borderId="33" xfId="0" applyNumberFormat="1" applyFont="1" applyBorder="1" applyAlignment="1">
      <alignment horizontal="left" vertical="top" wrapText="1"/>
    </xf>
    <xf numFmtId="0" fontId="0" fillId="0" borderId="33" xfId="0" applyFont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left" vertical="center" wrapText="1"/>
    </xf>
    <xf numFmtId="9" fontId="1" fillId="0" borderId="33" xfId="0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9" fontId="2" fillId="0" borderId="0" xfId="0" applyNumberFormat="1" applyFont="1" applyAlignment="1">
      <alignment vertical="center" wrapText="1"/>
    </xf>
    <xf numFmtId="0" fontId="16" fillId="2" borderId="0" xfId="0" applyFont="1" applyFill="1" applyBorder="1" applyAlignment="1">
      <alignment vertical="center" wrapText="1"/>
    </xf>
    <xf numFmtId="0" fontId="1" fillId="0" borderId="32" xfId="0" applyFont="1" applyBorder="1" applyAlignment="1">
      <alignment horizontal="left" vertical="center" wrapText="1"/>
    </xf>
    <xf numFmtId="0" fontId="4" fillId="0" borderId="39" xfId="0" applyFont="1" applyBorder="1"/>
    <xf numFmtId="0" fontId="4" fillId="0" borderId="36" xfId="0" applyFont="1" applyBorder="1"/>
    <xf numFmtId="0" fontId="11" fillId="0" borderId="32" xfId="0" applyFont="1" applyBorder="1" applyAlignment="1">
      <alignment horizontal="center"/>
    </xf>
    <xf numFmtId="0" fontId="5" fillId="5" borderId="28" xfId="0" applyFont="1" applyFill="1" applyBorder="1" applyAlignment="1">
      <alignment horizontal="center" vertical="center" wrapText="1"/>
    </xf>
    <xf numFmtId="0" fontId="4" fillId="0" borderId="27" xfId="0" applyFont="1" applyBorder="1"/>
    <xf numFmtId="0" fontId="7" fillId="0" borderId="19" xfId="0" applyFont="1" applyBorder="1" applyAlignment="1">
      <alignment horizontal="left" vertical="center" wrapText="1"/>
    </xf>
    <xf numFmtId="0" fontId="4" fillId="0" borderId="20" xfId="0" applyFont="1" applyBorder="1"/>
    <xf numFmtId="0" fontId="4" fillId="0" borderId="21" xfId="0" applyFont="1" applyBorder="1"/>
    <xf numFmtId="0" fontId="8" fillId="3" borderId="24" xfId="0" applyFont="1" applyFill="1" applyBorder="1" applyAlignment="1">
      <alignment horizontal="center" vertical="center" wrapText="1"/>
    </xf>
    <xf numFmtId="0" fontId="4" fillId="0" borderId="25" xfId="0" applyFont="1" applyBorder="1"/>
    <xf numFmtId="0" fontId="4" fillId="0" borderId="26" xfId="0" applyFont="1" applyBorder="1"/>
    <xf numFmtId="0" fontId="5" fillId="5" borderId="24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4" fillId="0" borderId="37" xfId="0" applyFont="1" applyBorder="1"/>
    <xf numFmtId="0" fontId="5" fillId="5" borderId="3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0" fillId="0" borderId="0" xfId="0" applyFont="1" applyAlignment="1"/>
    <xf numFmtId="0" fontId="4" fillId="0" borderId="13" xfId="0" applyFont="1" applyBorder="1"/>
    <xf numFmtId="0" fontId="4" fillId="0" borderId="22" xfId="0" applyFont="1" applyBorder="1"/>
    <xf numFmtId="0" fontId="4" fillId="0" borderId="23" xfId="0" applyFont="1" applyBorder="1"/>
    <xf numFmtId="0" fontId="8" fillId="4" borderId="25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" fillId="0" borderId="29" xfId="0" applyFont="1" applyBorder="1"/>
    <xf numFmtId="0" fontId="4" fillId="0" borderId="30" xfId="0" applyFont="1" applyBorder="1"/>
    <xf numFmtId="0" fontId="9" fillId="4" borderId="28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164" fontId="2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6" xfId="0" applyFont="1" applyBorder="1"/>
    <xf numFmtId="0" fontId="1" fillId="6" borderId="3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5" fillId="3" borderId="15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4" fillId="0" borderId="35" xfId="0" applyFont="1" applyBorder="1"/>
    <xf numFmtId="0" fontId="5" fillId="5" borderId="32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42"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190500</xdr:rowOff>
    </xdr:from>
    <xdr:to>
      <xdr:col>2</xdr:col>
      <xdr:colOff>361950</xdr:colOff>
      <xdr:row>4</xdr:row>
      <xdr:rowOff>104775</xdr:rowOff>
    </xdr:to>
    <xdr:pic>
      <xdr:nvPicPr>
        <xdr:cNvPr id="2" name="image00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90550" cy="8096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0</xdr:row>
      <xdr:rowOff>0</xdr:rowOff>
    </xdr:from>
    <xdr:to>
      <xdr:col>21</xdr:col>
      <xdr:colOff>542925</xdr:colOff>
      <xdr:row>14</xdr:row>
      <xdr:rowOff>1047750</xdr:rowOff>
    </xdr:to>
    <xdr:sp macro="" textlink="">
      <xdr:nvSpPr>
        <xdr:cNvPr id="1069" name="Rectangle 4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542925</xdr:colOff>
      <xdr:row>14</xdr:row>
      <xdr:rowOff>1047750</xdr:rowOff>
    </xdr:to>
    <xdr:sp macro="" textlink="">
      <xdr:nvSpPr>
        <xdr:cNvPr id="3" name="AutoShape 45"/>
        <xdr:cNvSpPr>
          <a:spLocks noChangeArrowheads="1"/>
        </xdr:cNvSpPr>
      </xdr:nvSpPr>
      <xdr:spPr bwMode="auto">
        <a:xfrm>
          <a:off x="0" y="0"/>
          <a:ext cx="101250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X997"/>
  <sheetViews>
    <sheetView tabSelected="1" topLeftCell="B1" workbookViewId="0">
      <selection activeCell="B8" sqref="B8:C8"/>
    </sheetView>
  </sheetViews>
  <sheetFormatPr baseColWidth="10" defaultColWidth="17.28515625" defaultRowHeight="15" customHeight="1" x14ac:dyDescent="0.2"/>
  <cols>
    <col min="1" max="1" width="4.7109375" customWidth="1"/>
    <col min="2" max="2" width="4.28515625" customWidth="1"/>
    <col min="3" max="3" width="18.5703125" customWidth="1"/>
    <col min="4" max="4" width="9" customWidth="1"/>
    <col min="5" max="5" width="5.28515625" customWidth="1"/>
    <col min="6" max="6" width="4.85546875" customWidth="1"/>
    <col min="7" max="7" width="7" customWidth="1"/>
    <col min="8" max="9" width="5" customWidth="1"/>
    <col min="10" max="10" width="7.85546875" customWidth="1"/>
    <col min="11" max="11" width="4.7109375" customWidth="1"/>
    <col min="12" max="12" width="5" customWidth="1"/>
    <col min="13" max="13" width="6.140625" customWidth="1"/>
    <col min="14" max="14" width="4.7109375" customWidth="1"/>
    <col min="15" max="15" width="5.28515625" customWidth="1"/>
    <col min="16" max="16" width="7.42578125" customWidth="1"/>
    <col min="17" max="17" width="6.42578125" customWidth="1"/>
    <col min="18" max="18" width="7" customWidth="1"/>
    <col min="19" max="19" width="7.42578125" customWidth="1"/>
    <col min="20" max="20" width="11.85546875" customWidth="1"/>
    <col min="21" max="21" width="11" customWidth="1"/>
    <col min="22" max="22" width="16.5703125" customWidth="1"/>
    <col min="23" max="23" width="10.140625" customWidth="1"/>
    <col min="24" max="24" width="13.7109375" customWidth="1"/>
    <col min="25" max="26" width="14" customWidth="1"/>
    <col min="27" max="27" width="8.85546875" customWidth="1"/>
    <col min="28" max="28" width="5.5703125" customWidth="1"/>
    <col min="29" max="29" width="5.85546875" customWidth="1"/>
    <col min="30" max="31" width="5" customWidth="1"/>
    <col min="32" max="32" width="4.42578125" customWidth="1"/>
    <col min="33" max="33" width="6" customWidth="1"/>
    <col min="34" max="34" width="4.140625" customWidth="1"/>
    <col min="35" max="35" width="5" customWidth="1"/>
    <col min="36" max="36" width="4.7109375" customWidth="1"/>
    <col min="37" max="38" width="5.28515625" customWidth="1"/>
    <col min="39" max="39" width="4.85546875" customWidth="1"/>
    <col min="40" max="40" width="7.140625" customWidth="1"/>
    <col min="41" max="41" width="4.85546875" customWidth="1"/>
    <col min="42" max="42" width="5.7109375" customWidth="1"/>
    <col min="43" max="43" width="4.140625" customWidth="1"/>
    <col min="44" max="44" width="4.5703125" customWidth="1"/>
    <col min="45" max="45" width="5.7109375" customWidth="1"/>
    <col min="46" max="46" width="3.85546875" customWidth="1"/>
    <col min="47" max="47" width="11.42578125" hidden="1" customWidth="1"/>
    <col min="48" max="48" width="4.7109375" customWidth="1"/>
    <col min="49" max="49" width="5.85546875" customWidth="1"/>
    <col min="50" max="50" width="4.5703125" customWidth="1"/>
    <col min="51" max="51" width="8.5703125" customWidth="1"/>
    <col min="52" max="52" width="7.85546875" customWidth="1"/>
    <col min="53" max="53" width="8.28515625" customWidth="1"/>
    <col min="54" max="54" width="9.140625" customWidth="1"/>
    <col min="55" max="56" width="6.7109375" customWidth="1"/>
    <col min="57" max="57" width="8.140625" customWidth="1"/>
    <col min="58" max="58" width="9.85546875" customWidth="1"/>
    <col min="59" max="59" width="8.28515625" customWidth="1"/>
    <col min="60" max="60" width="7.28515625" customWidth="1"/>
    <col min="61" max="61" width="8.85546875" customWidth="1"/>
    <col min="62" max="62" width="10.140625" customWidth="1"/>
    <col min="63" max="64" width="7.42578125" customWidth="1"/>
    <col min="65" max="65" width="7.7109375" customWidth="1"/>
    <col min="66" max="66" width="8.85546875" customWidth="1"/>
    <col min="67" max="76" width="11.42578125" customWidth="1"/>
  </cols>
  <sheetData>
    <row r="1" spans="1:76" ht="12.7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</row>
    <row r="2" spans="1:76" ht="24" customHeight="1" x14ac:dyDescent="0.2">
      <c r="A2" s="3"/>
      <c r="B2" s="4"/>
      <c r="C2" s="5"/>
      <c r="D2" s="104" t="s">
        <v>0</v>
      </c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6"/>
      <c r="AY2" s="82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4"/>
      <c r="BO2" s="2"/>
      <c r="BP2" s="3"/>
      <c r="BQ2" s="3"/>
      <c r="BR2" s="3"/>
      <c r="BS2" s="3"/>
      <c r="BT2" s="3"/>
      <c r="BU2" s="3"/>
      <c r="BV2" s="3"/>
      <c r="BW2" s="3"/>
      <c r="BX2" s="3"/>
    </row>
    <row r="3" spans="1:76" ht="23.25" customHeight="1" x14ac:dyDescent="0.2">
      <c r="A3" s="3"/>
      <c r="B3" s="6"/>
      <c r="C3" s="7"/>
      <c r="D3" s="99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7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6"/>
      <c r="BO3" s="2"/>
      <c r="BP3" s="3"/>
      <c r="BQ3" s="3"/>
      <c r="BR3" s="3"/>
      <c r="BS3" s="3"/>
      <c r="BT3" s="3"/>
      <c r="BU3" s="3"/>
      <c r="BV3" s="3"/>
      <c r="BW3" s="3"/>
      <c r="BX3" s="3"/>
    </row>
    <row r="4" spans="1:76" ht="23.25" customHeight="1" x14ac:dyDescent="0.2">
      <c r="A4" s="3"/>
      <c r="B4" s="6"/>
      <c r="C4" s="7"/>
      <c r="D4" s="111" t="s">
        <v>1</v>
      </c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7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6"/>
      <c r="BO4" s="2"/>
      <c r="BP4" s="3"/>
      <c r="BQ4" s="3"/>
      <c r="BR4" s="3"/>
      <c r="BS4" s="3"/>
      <c r="BT4" s="3"/>
      <c r="BU4" s="3"/>
      <c r="BV4" s="3"/>
      <c r="BW4" s="3"/>
      <c r="BX4" s="3"/>
    </row>
    <row r="5" spans="1:76" ht="23.25" customHeight="1" x14ac:dyDescent="0.2">
      <c r="A5" s="3"/>
      <c r="B5" s="6"/>
      <c r="C5" s="8"/>
      <c r="D5" s="99" t="s">
        <v>156</v>
      </c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7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6"/>
      <c r="BO5" s="2"/>
      <c r="BP5" s="3"/>
      <c r="BQ5" s="3"/>
      <c r="BR5" s="3"/>
      <c r="BS5" s="3"/>
      <c r="BT5" s="3"/>
      <c r="BU5" s="3"/>
      <c r="BV5" s="3"/>
      <c r="BW5" s="3"/>
      <c r="BX5" s="3"/>
    </row>
    <row r="6" spans="1:76" ht="30.75" customHeight="1" x14ac:dyDescent="0.2">
      <c r="A6" s="2"/>
      <c r="B6" s="107" t="s">
        <v>2</v>
      </c>
      <c r="C6" s="100"/>
      <c r="D6" s="112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100"/>
      <c r="AA6" s="99" t="s">
        <v>3</v>
      </c>
      <c r="AB6" s="100"/>
      <c r="AC6" s="112" t="s">
        <v>155</v>
      </c>
      <c r="AD6" s="96"/>
      <c r="AE6" s="96"/>
      <c r="AF6" s="96"/>
      <c r="AG6" s="96"/>
      <c r="AH6" s="96"/>
      <c r="AI6" s="96"/>
      <c r="AJ6" s="100"/>
      <c r="AK6" s="99" t="s">
        <v>4</v>
      </c>
      <c r="AL6" s="100"/>
      <c r="AM6" s="95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7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6"/>
      <c r="BO6" s="2"/>
      <c r="BP6" s="2"/>
      <c r="BQ6" s="2"/>
      <c r="BR6" s="2"/>
      <c r="BS6" s="2"/>
      <c r="BT6" s="2"/>
      <c r="BU6" s="2"/>
      <c r="BV6" s="2"/>
      <c r="BW6" s="2"/>
      <c r="BX6" s="2"/>
    </row>
    <row r="7" spans="1:76" ht="41.25" customHeight="1" x14ac:dyDescent="0.2">
      <c r="A7" s="2"/>
      <c r="B7" s="107" t="s">
        <v>5</v>
      </c>
      <c r="C7" s="100"/>
      <c r="D7" s="95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100"/>
      <c r="AC7" s="99" t="s">
        <v>6</v>
      </c>
      <c r="AD7" s="96"/>
      <c r="AE7" s="100"/>
      <c r="AF7" s="98">
        <v>42767</v>
      </c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7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6"/>
      <c r="BO7" s="2"/>
      <c r="BP7" s="2"/>
      <c r="BQ7" s="2"/>
      <c r="BR7" s="2"/>
      <c r="BS7" s="2"/>
      <c r="BT7" s="2"/>
      <c r="BU7" s="2"/>
      <c r="BV7" s="2"/>
      <c r="BW7" s="2"/>
      <c r="BX7" s="2"/>
    </row>
    <row r="8" spans="1:76" ht="26.25" customHeight="1" x14ac:dyDescent="0.2">
      <c r="A8" s="2"/>
      <c r="B8" s="102" t="s">
        <v>7</v>
      </c>
      <c r="C8" s="103"/>
      <c r="D8" s="72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4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8"/>
      <c r="BO8" s="2"/>
      <c r="BP8" s="2"/>
      <c r="BQ8" s="2"/>
      <c r="BR8" s="2"/>
      <c r="BS8" s="2"/>
      <c r="BT8" s="2"/>
      <c r="BU8" s="2"/>
      <c r="BV8" s="2"/>
      <c r="BW8" s="2"/>
      <c r="BX8" s="2"/>
    </row>
    <row r="9" spans="1:76" ht="27.75" customHeight="1" x14ac:dyDescent="0.2">
      <c r="A9" s="2"/>
      <c r="B9" s="75" t="s">
        <v>8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7"/>
      <c r="AY9" s="89" t="s">
        <v>9</v>
      </c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7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 ht="25.5" customHeight="1" x14ac:dyDescent="0.2">
      <c r="A10" s="2"/>
      <c r="B10" s="78"/>
      <c r="C10" s="76"/>
      <c r="D10" s="71"/>
      <c r="E10" s="70" t="s">
        <v>10</v>
      </c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1"/>
      <c r="U10" s="70" t="s">
        <v>11</v>
      </c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7"/>
      <c r="AY10" s="90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2"/>
      <c r="BO10" s="2"/>
      <c r="BP10" s="2"/>
      <c r="BQ10" s="2"/>
      <c r="BR10" s="2"/>
      <c r="BS10" s="2"/>
      <c r="BT10" s="2"/>
      <c r="BU10" s="2"/>
      <c r="BV10" s="2"/>
      <c r="BW10" s="2"/>
      <c r="BX10" s="2"/>
    </row>
    <row r="11" spans="1:76" ht="74.25" customHeight="1" x14ac:dyDescent="0.2">
      <c r="A11" s="9"/>
      <c r="B11" s="108" t="s">
        <v>12</v>
      </c>
      <c r="C11" s="81" t="s">
        <v>13</v>
      </c>
      <c r="D11" s="81" t="s">
        <v>14</v>
      </c>
      <c r="E11" s="70" t="s">
        <v>15</v>
      </c>
      <c r="F11" s="76"/>
      <c r="G11" s="71"/>
      <c r="H11" s="70" t="s">
        <v>16</v>
      </c>
      <c r="I11" s="76"/>
      <c r="J11" s="71"/>
      <c r="K11" s="70" t="s">
        <v>17</v>
      </c>
      <c r="L11" s="76"/>
      <c r="M11" s="71"/>
      <c r="N11" s="70" t="s">
        <v>18</v>
      </c>
      <c r="O11" s="76"/>
      <c r="P11" s="71"/>
      <c r="Q11" s="70" t="s">
        <v>19</v>
      </c>
      <c r="R11" s="76"/>
      <c r="S11" s="71"/>
      <c r="T11" s="10" t="s">
        <v>20</v>
      </c>
      <c r="U11" s="81" t="s">
        <v>21</v>
      </c>
      <c r="V11" s="81" t="s">
        <v>22</v>
      </c>
      <c r="W11" s="81" t="s">
        <v>23</v>
      </c>
      <c r="X11" s="70" t="s">
        <v>24</v>
      </c>
      <c r="Y11" s="71"/>
      <c r="Z11" s="110" t="s">
        <v>25</v>
      </c>
      <c r="AA11" s="81" t="s">
        <v>26</v>
      </c>
      <c r="AB11" s="81" t="s">
        <v>27</v>
      </c>
      <c r="AC11" s="81" t="s">
        <v>28</v>
      </c>
      <c r="AD11" s="81" t="s">
        <v>29</v>
      </c>
      <c r="AE11" s="81" t="s">
        <v>30</v>
      </c>
      <c r="AF11" s="70" t="s">
        <v>31</v>
      </c>
      <c r="AG11" s="76"/>
      <c r="AH11" s="71"/>
      <c r="AI11" s="81" t="s">
        <v>32</v>
      </c>
      <c r="AJ11" s="81" t="s">
        <v>33</v>
      </c>
      <c r="AK11" s="70" t="s">
        <v>34</v>
      </c>
      <c r="AL11" s="76"/>
      <c r="AM11" s="76"/>
      <c r="AN11" s="76"/>
      <c r="AO11" s="76"/>
      <c r="AP11" s="71"/>
      <c r="AQ11" s="70" t="s">
        <v>35</v>
      </c>
      <c r="AR11" s="76"/>
      <c r="AS11" s="76"/>
      <c r="AT11" s="71"/>
      <c r="AU11" s="81" t="s">
        <v>36</v>
      </c>
      <c r="AV11" s="81" t="s">
        <v>37</v>
      </c>
      <c r="AW11" s="81" t="s">
        <v>38</v>
      </c>
      <c r="AX11" s="79" t="s">
        <v>39</v>
      </c>
      <c r="AY11" s="94" t="s">
        <v>40</v>
      </c>
      <c r="AZ11" s="76"/>
      <c r="BA11" s="76"/>
      <c r="BB11" s="71"/>
      <c r="BC11" s="93" t="s">
        <v>41</v>
      </c>
      <c r="BD11" s="76"/>
      <c r="BE11" s="76"/>
      <c r="BF11" s="71"/>
      <c r="BG11" s="93" t="s">
        <v>42</v>
      </c>
      <c r="BH11" s="76"/>
      <c r="BI11" s="76"/>
      <c r="BJ11" s="71"/>
      <c r="BK11" s="93" t="s">
        <v>43</v>
      </c>
      <c r="BL11" s="76"/>
      <c r="BM11" s="76"/>
      <c r="BN11" s="77"/>
      <c r="BO11" s="9"/>
      <c r="BP11" s="9"/>
      <c r="BQ11" s="9"/>
      <c r="BR11" s="9"/>
      <c r="BS11" s="9"/>
      <c r="BT11" s="9"/>
      <c r="BU11" s="9"/>
      <c r="BV11" s="9"/>
      <c r="BW11" s="9"/>
      <c r="BX11" s="9"/>
    </row>
    <row r="12" spans="1:76" ht="125.25" customHeight="1" x14ac:dyDescent="0.2">
      <c r="A12" s="9"/>
      <c r="B12" s="109"/>
      <c r="C12" s="68"/>
      <c r="D12" s="68"/>
      <c r="E12" s="11" t="s">
        <v>44</v>
      </c>
      <c r="F12" s="11" t="s">
        <v>45</v>
      </c>
      <c r="G12" s="11" t="s">
        <v>46</v>
      </c>
      <c r="H12" s="11" t="s">
        <v>44</v>
      </c>
      <c r="I12" s="11" t="s">
        <v>45</v>
      </c>
      <c r="J12" s="11" t="s">
        <v>46</v>
      </c>
      <c r="K12" s="11" t="s">
        <v>44</v>
      </c>
      <c r="L12" s="11" t="s">
        <v>45</v>
      </c>
      <c r="M12" s="11" t="s">
        <v>46</v>
      </c>
      <c r="N12" s="11" t="s">
        <v>44</v>
      </c>
      <c r="O12" s="11" t="s">
        <v>45</v>
      </c>
      <c r="P12" s="11" t="s">
        <v>46</v>
      </c>
      <c r="Q12" s="11" t="s">
        <v>44</v>
      </c>
      <c r="R12" s="11" t="s">
        <v>45</v>
      </c>
      <c r="S12" s="11" t="s">
        <v>46</v>
      </c>
      <c r="T12" s="12">
        <f>SUM(T13:T24)</f>
        <v>0</v>
      </c>
      <c r="U12" s="68"/>
      <c r="V12" s="68"/>
      <c r="W12" s="68"/>
      <c r="X12" s="13" t="s">
        <v>47</v>
      </c>
      <c r="Y12" s="13" t="s">
        <v>48</v>
      </c>
      <c r="Z12" s="68"/>
      <c r="AA12" s="68"/>
      <c r="AB12" s="68"/>
      <c r="AC12" s="68"/>
      <c r="AD12" s="68"/>
      <c r="AE12" s="68"/>
      <c r="AF12" s="11" t="s">
        <v>49</v>
      </c>
      <c r="AG12" s="11" t="s">
        <v>50</v>
      </c>
      <c r="AH12" s="13" t="s">
        <v>51</v>
      </c>
      <c r="AI12" s="68"/>
      <c r="AJ12" s="68"/>
      <c r="AK12" s="11" t="s">
        <v>52</v>
      </c>
      <c r="AL12" s="11" t="s">
        <v>53</v>
      </c>
      <c r="AM12" s="11" t="s">
        <v>54</v>
      </c>
      <c r="AN12" s="11" t="s">
        <v>55</v>
      </c>
      <c r="AO12" s="11" t="s">
        <v>56</v>
      </c>
      <c r="AP12" s="11" t="s">
        <v>57</v>
      </c>
      <c r="AQ12" s="11" t="s">
        <v>58</v>
      </c>
      <c r="AR12" s="11" t="s">
        <v>58</v>
      </c>
      <c r="AS12" s="11" t="s">
        <v>58</v>
      </c>
      <c r="AT12" s="11" t="s">
        <v>59</v>
      </c>
      <c r="AU12" s="68"/>
      <c r="AV12" s="68"/>
      <c r="AW12" s="68"/>
      <c r="AX12" s="80"/>
      <c r="AY12" s="14" t="s">
        <v>60</v>
      </c>
      <c r="AZ12" s="15" t="s">
        <v>61</v>
      </c>
      <c r="BA12" s="15" t="s">
        <v>62</v>
      </c>
      <c r="BB12" s="15" t="s">
        <v>63</v>
      </c>
      <c r="BC12" s="15" t="s">
        <v>60</v>
      </c>
      <c r="BD12" s="15" t="s">
        <v>61</v>
      </c>
      <c r="BE12" s="15" t="s">
        <v>62</v>
      </c>
      <c r="BF12" s="15" t="s">
        <v>63</v>
      </c>
      <c r="BG12" s="15" t="s">
        <v>60</v>
      </c>
      <c r="BH12" s="15" t="s">
        <v>61</v>
      </c>
      <c r="BI12" s="15" t="s">
        <v>62</v>
      </c>
      <c r="BJ12" s="15" t="s">
        <v>63</v>
      </c>
      <c r="BK12" s="15" t="s">
        <v>60</v>
      </c>
      <c r="BL12" s="15" t="s">
        <v>61</v>
      </c>
      <c r="BM12" s="15" t="s">
        <v>62</v>
      </c>
      <c r="BN12" s="16" t="s">
        <v>64</v>
      </c>
      <c r="BO12" s="9"/>
      <c r="BP12" s="9"/>
      <c r="BQ12" s="9"/>
      <c r="BR12" s="9"/>
      <c r="BS12" s="9"/>
      <c r="BT12" s="9"/>
      <c r="BU12" s="9"/>
      <c r="BV12" s="9"/>
      <c r="BW12" s="9"/>
      <c r="BX12" s="9"/>
    </row>
    <row r="13" spans="1:76" ht="67.5" customHeight="1" x14ac:dyDescent="0.2">
      <c r="A13" s="2"/>
      <c r="B13" s="17">
        <v>1</v>
      </c>
      <c r="C13" s="18" t="s">
        <v>65</v>
      </c>
      <c r="D13" s="19">
        <v>7</v>
      </c>
      <c r="E13" s="20"/>
      <c r="F13" s="20">
        <f t="shared" ref="F13:F24" si="0">AZ13</f>
        <v>0</v>
      </c>
      <c r="G13" s="21" t="str">
        <f t="shared" ref="G13:G24" si="1">IF(ISERROR(F13/E13),"",(F13/E13))</f>
        <v/>
      </c>
      <c r="H13" s="22">
        <v>30</v>
      </c>
      <c r="I13" s="22"/>
      <c r="J13" s="21">
        <f t="shared" ref="J13:J24" si="2">IF(ISERROR(I13/H13),"",(I13/H13))</f>
        <v>0</v>
      </c>
      <c r="K13" s="22">
        <v>30</v>
      </c>
      <c r="L13" s="20">
        <f t="shared" ref="L13:L24" si="3">BH13</f>
        <v>0</v>
      </c>
      <c r="M13" s="21">
        <f t="shared" ref="M13:M24" si="4">IF(ISERROR(L13/K13),"",(L13/K13))</f>
        <v>0</v>
      </c>
      <c r="N13" s="22">
        <v>40</v>
      </c>
      <c r="O13" s="20">
        <f t="shared" ref="O13:O24" si="5">BL13</f>
        <v>0</v>
      </c>
      <c r="P13" s="21">
        <f t="shared" ref="P13:P24" si="6">IF(ISERROR(O13/N13),"",(O13/N13))</f>
        <v>0</v>
      </c>
      <c r="Q13" s="20">
        <f t="shared" ref="Q13:R13" si="7">SUM(E13,H13,K13,N13)</f>
        <v>100</v>
      </c>
      <c r="R13" s="20">
        <f t="shared" si="7"/>
        <v>0</v>
      </c>
      <c r="S13" s="23">
        <f t="shared" ref="S13:S24" si="8">IF((IF(ISERROR(R13/Q13),0,(R13/Q13)))&gt;1,1,(IF(ISERROR(R13/Q13),0,(R13/Q13))))</f>
        <v>0</v>
      </c>
      <c r="T13" s="23">
        <f t="shared" ref="T13:T24" si="9">S13*D13</f>
        <v>0</v>
      </c>
      <c r="U13" s="24" t="s">
        <v>66</v>
      </c>
      <c r="V13" s="24" t="s">
        <v>67</v>
      </c>
      <c r="W13" s="25" t="s">
        <v>68</v>
      </c>
      <c r="X13" s="24" t="s">
        <v>69</v>
      </c>
      <c r="Y13" s="24" t="s">
        <v>70</v>
      </c>
      <c r="Z13" s="22" t="s">
        <v>71</v>
      </c>
      <c r="AA13" s="26" t="s">
        <v>72</v>
      </c>
      <c r="AB13" s="22" t="s">
        <v>73</v>
      </c>
      <c r="AC13" s="20"/>
      <c r="AD13" s="22" t="s">
        <v>74</v>
      </c>
      <c r="AE13" s="22" t="s">
        <v>75</v>
      </c>
      <c r="AF13" s="22" t="s">
        <v>76</v>
      </c>
      <c r="AG13" s="22">
        <v>2017</v>
      </c>
      <c r="AH13" s="22">
        <v>2020</v>
      </c>
      <c r="AI13" s="20" t="s">
        <v>77</v>
      </c>
      <c r="AJ13" s="22" t="s">
        <v>78</v>
      </c>
      <c r="AK13" s="24">
        <v>8</v>
      </c>
      <c r="AL13" s="27"/>
      <c r="AM13" s="28" t="s">
        <v>79</v>
      </c>
      <c r="AN13" s="25" t="s">
        <v>79</v>
      </c>
      <c r="AO13" s="24">
        <v>7515</v>
      </c>
      <c r="AP13" s="27"/>
      <c r="AQ13" s="20"/>
      <c r="AR13" s="20"/>
      <c r="AS13" s="20"/>
      <c r="AT13" s="20"/>
      <c r="AU13" s="20"/>
      <c r="AV13" s="27"/>
      <c r="AW13" s="29"/>
      <c r="AX13" s="27"/>
      <c r="AY13" s="30">
        <f t="shared" ref="AY13:AY16" si="10">E13</f>
        <v>0</v>
      </c>
      <c r="AZ13" s="31"/>
      <c r="BA13" s="32"/>
      <c r="BB13" s="32"/>
      <c r="BC13" s="33">
        <f t="shared" ref="BC13:BC16" si="11">H13</f>
        <v>30</v>
      </c>
      <c r="BD13" s="33"/>
      <c r="BE13" s="34"/>
      <c r="BF13" s="34"/>
      <c r="BG13" s="31">
        <f t="shared" ref="BG13:BG16" si="12">K13</f>
        <v>30</v>
      </c>
      <c r="BH13" s="31"/>
      <c r="BI13" s="35"/>
      <c r="BJ13" s="32"/>
      <c r="BK13" s="33">
        <f t="shared" ref="BK13:BK16" si="13">N13</f>
        <v>40</v>
      </c>
      <c r="BL13" s="33"/>
      <c r="BM13" s="36"/>
      <c r="BN13" s="36"/>
      <c r="BO13" s="2"/>
      <c r="BP13" s="2"/>
      <c r="BQ13" s="2"/>
      <c r="BR13" s="2"/>
      <c r="BS13" s="2"/>
      <c r="BT13" s="2"/>
      <c r="BU13" s="2"/>
      <c r="BV13" s="2"/>
      <c r="BW13" s="2"/>
      <c r="BX13" s="2"/>
    </row>
    <row r="14" spans="1:76" ht="96.75" customHeight="1" x14ac:dyDescent="0.2">
      <c r="A14" s="2"/>
      <c r="B14" s="37">
        <v>2</v>
      </c>
      <c r="C14" s="18" t="s">
        <v>80</v>
      </c>
      <c r="D14" s="19">
        <v>5</v>
      </c>
      <c r="E14" s="22">
        <v>5</v>
      </c>
      <c r="F14" s="20">
        <f t="shared" si="0"/>
        <v>0</v>
      </c>
      <c r="G14" s="21">
        <f t="shared" si="1"/>
        <v>0</v>
      </c>
      <c r="H14" s="22">
        <v>25</v>
      </c>
      <c r="I14" s="20">
        <f t="shared" ref="I14:I24" si="14">BD14</f>
        <v>0</v>
      </c>
      <c r="J14" s="21">
        <f t="shared" si="2"/>
        <v>0</v>
      </c>
      <c r="K14" s="22">
        <v>50</v>
      </c>
      <c r="L14" s="20">
        <f t="shared" si="3"/>
        <v>0</v>
      </c>
      <c r="M14" s="21">
        <f t="shared" si="4"/>
        <v>0</v>
      </c>
      <c r="N14" s="22">
        <v>20</v>
      </c>
      <c r="O14" s="20">
        <f t="shared" si="5"/>
        <v>0</v>
      </c>
      <c r="P14" s="21">
        <f t="shared" si="6"/>
        <v>0</v>
      </c>
      <c r="Q14" s="20">
        <f t="shared" ref="Q14:R14" si="15">SUM(E14,H14,K14,N14)</f>
        <v>100</v>
      </c>
      <c r="R14" s="20">
        <f t="shared" si="15"/>
        <v>0</v>
      </c>
      <c r="S14" s="23">
        <f t="shared" si="8"/>
        <v>0</v>
      </c>
      <c r="T14" s="23">
        <f t="shared" si="9"/>
        <v>0</v>
      </c>
      <c r="U14" s="24" t="s">
        <v>81</v>
      </c>
      <c r="V14" s="24" t="s">
        <v>82</v>
      </c>
      <c r="W14" s="25" t="s">
        <v>83</v>
      </c>
      <c r="X14" s="24" t="s">
        <v>84</v>
      </c>
      <c r="Y14" s="24" t="s">
        <v>85</v>
      </c>
      <c r="Z14" s="22" t="s">
        <v>86</v>
      </c>
      <c r="AA14" s="22" t="s">
        <v>87</v>
      </c>
      <c r="AB14" s="22" t="s">
        <v>73</v>
      </c>
      <c r="AC14" s="20"/>
      <c r="AD14" s="22" t="s">
        <v>88</v>
      </c>
      <c r="AE14" s="20"/>
      <c r="AF14" s="20"/>
      <c r="AG14" s="20"/>
      <c r="AH14" s="20"/>
      <c r="AI14" s="20" t="s">
        <v>77</v>
      </c>
      <c r="AJ14" s="22" t="s">
        <v>89</v>
      </c>
      <c r="AK14" s="27"/>
      <c r="AL14" s="27"/>
      <c r="AM14" s="34"/>
      <c r="AN14" s="34"/>
      <c r="AO14" s="27"/>
      <c r="AP14" s="27"/>
      <c r="AQ14" s="20"/>
      <c r="AR14" s="20"/>
      <c r="AS14" s="20"/>
      <c r="AT14" s="20"/>
      <c r="AU14" s="20"/>
      <c r="AV14" s="38"/>
      <c r="AW14" s="29"/>
      <c r="AX14" s="27"/>
      <c r="AY14" s="30">
        <f t="shared" si="10"/>
        <v>5</v>
      </c>
      <c r="AZ14" s="31"/>
      <c r="BA14" s="32"/>
      <c r="BB14" s="32"/>
      <c r="BC14" s="33">
        <f t="shared" si="11"/>
        <v>25</v>
      </c>
      <c r="BD14" s="33"/>
      <c r="BE14" s="34"/>
      <c r="BF14" s="34"/>
      <c r="BG14" s="31">
        <f t="shared" si="12"/>
        <v>50</v>
      </c>
      <c r="BH14" s="31"/>
      <c r="BI14" s="39"/>
      <c r="BJ14" s="32"/>
      <c r="BK14" s="33">
        <f t="shared" si="13"/>
        <v>20</v>
      </c>
      <c r="BL14" s="33"/>
      <c r="BM14" s="36"/>
      <c r="BN14" s="36"/>
      <c r="BO14" s="2"/>
      <c r="BP14" s="2"/>
      <c r="BQ14" s="2"/>
      <c r="BR14" s="2"/>
      <c r="BS14" s="2"/>
      <c r="BT14" s="2"/>
      <c r="BU14" s="2"/>
      <c r="BV14" s="2"/>
      <c r="BW14" s="2"/>
      <c r="BX14" s="2"/>
    </row>
    <row r="15" spans="1:76" ht="112.5" customHeight="1" x14ac:dyDescent="0.2">
      <c r="A15" s="2"/>
      <c r="B15" s="37">
        <v>3</v>
      </c>
      <c r="C15" s="40" t="s">
        <v>90</v>
      </c>
      <c r="D15" s="41">
        <v>7</v>
      </c>
      <c r="E15" s="22">
        <v>10</v>
      </c>
      <c r="F15" s="20">
        <f t="shared" si="0"/>
        <v>0</v>
      </c>
      <c r="G15" s="21">
        <f t="shared" si="1"/>
        <v>0</v>
      </c>
      <c r="H15" s="22">
        <v>20</v>
      </c>
      <c r="I15" s="20">
        <f t="shared" si="14"/>
        <v>0</v>
      </c>
      <c r="J15" s="21">
        <f t="shared" si="2"/>
        <v>0</v>
      </c>
      <c r="K15" s="22">
        <v>20</v>
      </c>
      <c r="L15" s="20">
        <f t="shared" si="3"/>
        <v>0</v>
      </c>
      <c r="M15" s="21">
        <f t="shared" si="4"/>
        <v>0</v>
      </c>
      <c r="N15" s="22">
        <v>50</v>
      </c>
      <c r="O15" s="20">
        <f t="shared" si="5"/>
        <v>0</v>
      </c>
      <c r="P15" s="21">
        <f t="shared" si="6"/>
        <v>0</v>
      </c>
      <c r="Q15" s="20">
        <f t="shared" ref="Q15:R15" si="16">SUM(E15,H15,K15,N15)</f>
        <v>100</v>
      </c>
      <c r="R15" s="20">
        <f t="shared" si="16"/>
        <v>0</v>
      </c>
      <c r="S15" s="23">
        <f t="shared" si="8"/>
        <v>0</v>
      </c>
      <c r="T15" s="23">
        <f t="shared" si="9"/>
        <v>0</v>
      </c>
      <c r="U15" s="24" t="s">
        <v>91</v>
      </c>
      <c r="V15" s="24" t="s">
        <v>92</v>
      </c>
      <c r="W15" s="25" t="s">
        <v>93</v>
      </c>
      <c r="X15" s="25" t="s">
        <v>94</v>
      </c>
      <c r="Y15" s="25" t="s">
        <v>95</v>
      </c>
      <c r="Z15" s="22" t="s">
        <v>71</v>
      </c>
      <c r="AA15" s="22" t="s">
        <v>96</v>
      </c>
      <c r="AB15" s="22" t="s">
        <v>97</v>
      </c>
      <c r="AC15" s="20"/>
      <c r="AD15" s="22" t="s">
        <v>88</v>
      </c>
      <c r="AE15" s="20"/>
      <c r="AF15" s="42"/>
      <c r="AG15" s="20"/>
      <c r="AH15" s="20"/>
      <c r="AI15" s="20" t="s">
        <v>77</v>
      </c>
      <c r="AJ15" s="20"/>
      <c r="AK15" s="27"/>
      <c r="AL15" s="27"/>
      <c r="AM15" s="34"/>
      <c r="AN15" s="34"/>
      <c r="AO15" s="27"/>
      <c r="AP15" s="27"/>
      <c r="AQ15" s="20"/>
      <c r="AR15" s="20"/>
      <c r="AS15" s="20"/>
      <c r="AT15" s="20"/>
      <c r="AU15" s="20"/>
      <c r="AV15" s="27"/>
      <c r="AW15" s="29"/>
      <c r="AX15" s="27"/>
      <c r="AY15" s="31">
        <f t="shared" si="10"/>
        <v>10</v>
      </c>
      <c r="AZ15" s="31"/>
      <c r="BA15" s="32"/>
      <c r="BB15" s="32"/>
      <c r="BC15" s="43">
        <f t="shared" si="11"/>
        <v>20</v>
      </c>
      <c r="BD15" s="33"/>
      <c r="BE15" s="34"/>
      <c r="BF15" s="34"/>
      <c r="BG15" s="31">
        <f t="shared" si="12"/>
        <v>20</v>
      </c>
      <c r="BH15" s="31"/>
      <c r="BI15" s="39"/>
      <c r="BJ15" s="32"/>
      <c r="BK15" s="43">
        <f t="shared" si="13"/>
        <v>50</v>
      </c>
      <c r="BL15" s="33"/>
      <c r="BM15" s="36"/>
      <c r="BN15" s="36"/>
      <c r="BO15" s="2"/>
      <c r="BP15" s="2"/>
      <c r="BQ15" s="2"/>
      <c r="BR15" s="2"/>
      <c r="BS15" s="2"/>
      <c r="BT15" s="2"/>
      <c r="BU15" s="2"/>
      <c r="BV15" s="2"/>
      <c r="BW15" s="2"/>
      <c r="BX15" s="2"/>
    </row>
    <row r="16" spans="1:76" ht="78" customHeight="1" x14ac:dyDescent="0.2">
      <c r="A16" s="2"/>
      <c r="B16" s="101">
        <v>4</v>
      </c>
      <c r="C16" s="66" t="s">
        <v>98</v>
      </c>
      <c r="D16" s="69">
        <v>8</v>
      </c>
      <c r="E16" s="22"/>
      <c r="F16" s="20">
        <f t="shared" si="0"/>
        <v>0</v>
      </c>
      <c r="G16" s="21" t="str">
        <f t="shared" si="1"/>
        <v/>
      </c>
      <c r="H16" s="20"/>
      <c r="I16" s="20">
        <f t="shared" si="14"/>
        <v>0</v>
      </c>
      <c r="J16" s="21" t="str">
        <f t="shared" si="2"/>
        <v/>
      </c>
      <c r="K16" s="20"/>
      <c r="L16" s="20">
        <f t="shared" si="3"/>
        <v>0</v>
      </c>
      <c r="M16" s="21" t="str">
        <f t="shared" si="4"/>
        <v/>
      </c>
      <c r="N16" s="22">
        <v>100</v>
      </c>
      <c r="O16" s="20">
        <f t="shared" si="5"/>
        <v>0</v>
      </c>
      <c r="P16" s="21">
        <f t="shared" si="6"/>
        <v>0</v>
      </c>
      <c r="Q16" s="20">
        <f t="shared" ref="Q16:R16" si="17">SUM(E16,H16,K16,N16)</f>
        <v>100</v>
      </c>
      <c r="R16" s="20">
        <f t="shared" si="17"/>
        <v>0</v>
      </c>
      <c r="S16" s="23">
        <f t="shared" si="8"/>
        <v>0</v>
      </c>
      <c r="T16" s="23">
        <f t="shared" si="9"/>
        <v>0</v>
      </c>
      <c r="U16" s="24" t="s">
        <v>99</v>
      </c>
      <c r="V16" s="24" t="s">
        <v>100</v>
      </c>
      <c r="W16" s="25" t="s">
        <v>101</v>
      </c>
      <c r="X16" s="24" t="s">
        <v>102</v>
      </c>
      <c r="Y16" s="24" t="s">
        <v>103</v>
      </c>
      <c r="Z16" s="22" t="s">
        <v>71</v>
      </c>
      <c r="AA16" s="22" t="s">
        <v>104</v>
      </c>
      <c r="AB16" s="22" t="s">
        <v>73</v>
      </c>
      <c r="AC16" s="20"/>
      <c r="AD16" s="22" t="s">
        <v>74</v>
      </c>
      <c r="AE16" s="20"/>
      <c r="AF16" s="20"/>
      <c r="AG16" s="20"/>
      <c r="AH16" s="20"/>
      <c r="AI16" s="20" t="s">
        <v>77</v>
      </c>
      <c r="AJ16" s="20"/>
      <c r="AK16" s="27"/>
      <c r="AL16" s="27"/>
      <c r="AM16" s="34"/>
      <c r="AN16" s="34"/>
      <c r="AO16" s="27"/>
      <c r="AP16" s="27"/>
      <c r="AQ16" s="20"/>
      <c r="AR16" s="20"/>
      <c r="AS16" s="20"/>
      <c r="AT16" s="44"/>
      <c r="AU16" s="20"/>
      <c r="AV16" s="45"/>
      <c r="AW16" s="29"/>
      <c r="AX16" s="27"/>
      <c r="AY16" s="31">
        <f t="shared" si="10"/>
        <v>0</v>
      </c>
      <c r="AZ16" s="31"/>
      <c r="BA16" s="46"/>
      <c r="BB16" s="32"/>
      <c r="BC16" s="33">
        <f t="shared" si="11"/>
        <v>0</v>
      </c>
      <c r="BD16" s="33"/>
      <c r="BE16" s="47"/>
      <c r="BF16" s="34"/>
      <c r="BG16" s="31">
        <f t="shared" si="12"/>
        <v>0</v>
      </c>
      <c r="BH16" s="31"/>
      <c r="BI16" s="39"/>
      <c r="BJ16" s="32"/>
      <c r="BK16" s="33">
        <f t="shared" si="13"/>
        <v>100</v>
      </c>
      <c r="BL16" s="33"/>
      <c r="BM16" s="36"/>
      <c r="BN16" s="36"/>
      <c r="BO16" s="2"/>
      <c r="BP16" s="2"/>
      <c r="BQ16" s="2"/>
      <c r="BR16" s="2"/>
      <c r="BS16" s="2"/>
      <c r="BT16" s="2"/>
      <c r="BU16" s="2"/>
      <c r="BV16" s="2"/>
      <c r="BW16" s="2"/>
      <c r="BX16" s="2"/>
    </row>
    <row r="17" spans="1:76" ht="98.25" customHeight="1" x14ac:dyDescent="0.2">
      <c r="A17" s="2"/>
      <c r="B17" s="68"/>
      <c r="C17" s="68"/>
      <c r="D17" s="68"/>
      <c r="E17" s="20"/>
      <c r="F17" s="20">
        <f t="shared" si="0"/>
        <v>0</v>
      </c>
      <c r="G17" s="21" t="str">
        <f t="shared" si="1"/>
        <v/>
      </c>
      <c r="H17" s="22"/>
      <c r="I17" s="20">
        <f t="shared" si="14"/>
        <v>0</v>
      </c>
      <c r="J17" s="21" t="str">
        <f t="shared" si="2"/>
        <v/>
      </c>
      <c r="K17" s="22"/>
      <c r="L17" s="20">
        <f t="shared" si="3"/>
        <v>0</v>
      </c>
      <c r="M17" s="21" t="str">
        <f t="shared" si="4"/>
        <v/>
      </c>
      <c r="N17" s="22">
        <v>100</v>
      </c>
      <c r="O17" s="20">
        <f t="shared" si="5"/>
        <v>0</v>
      </c>
      <c r="P17" s="21">
        <f t="shared" si="6"/>
        <v>0</v>
      </c>
      <c r="Q17" s="20">
        <f t="shared" ref="Q17:R17" si="18">SUM(E17,H17,K17,N17)</f>
        <v>100</v>
      </c>
      <c r="R17" s="20">
        <f t="shared" si="18"/>
        <v>0</v>
      </c>
      <c r="S17" s="23">
        <f t="shared" si="8"/>
        <v>0</v>
      </c>
      <c r="T17" s="23">
        <f t="shared" si="9"/>
        <v>0</v>
      </c>
      <c r="U17" s="24" t="s">
        <v>105</v>
      </c>
      <c r="V17" s="24" t="s">
        <v>106</v>
      </c>
      <c r="W17" s="25" t="s">
        <v>107</v>
      </c>
      <c r="X17" s="24" t="s">
        <v>108</v>
      </c>
      <c r="Y17" s="24" t="s">
        <v>109</v>
      </c>
      <c r="Z17" s="22" t="s">
        <v>71</v>
      </c>
      <c r="AA17" s="22" t="s">
        <v>104</v>
      </c>
      <c r="AB17" s="22" t="s">
        <v>73</v>
      </c>
      <c r="AC17" s="20"/>
      <c r="AD17" s="22" t="s">
        <v>88</v>
      </c>
      <c r="AE17" s="20"/>
      <c r="AF17" s="20"/>
      <c r="AG17" s="20"/>
      <c r="AH17" s="20"/>
      <c r="AI17" s="20"/>
      <c r="AJ17" s="20"/>
      <c r="AK17" s="27"/>
      <c r="AL17" s="27"/>
      <c r="AM17" s="34"/>
      <c r="AN17" s="34"/>
      <c r="AO17" s="27"/>
      <c r="AP17" s="27"/>
      <c r="AQ17" s="20"/>
      <c r="AR17" s="20"/>
      <c r="AS17" s="20"/>
      <c r="AT17" s="20"/>
      <c r="AU17" s="20"/>
      <c r="AV17" s="27"/>
      <c r="AW17" s="29"/>
      <c r="AX17" s="27"/>
      <c r="AY17" s="31"/>
      <c r="AZ17" s="31"/>
      <c r="BA17" s="32"/>
      <c r="BB17" s="32"/>
      <c r="BC17" s="33"/>
      <c r="BD17" s="33"/>
      <c r="BE17" s="47"/>
      <c r="BF17" s="34"/>
      <c r="BG17" s="31"/>
      <c r="BH17" s="31"/>
      <c r="BI17" s="39"/>
      <c r="BJ17" s="32"/>
      <c r="BK17" s="33"/>
      <c r="BL17" s="33"/>
      <c r="BM17" s="36"/>
      <c r="BN17" s="36"/>
      <c r="BO17" s="2"/>
      <c r="BP17" s="2"/>
      <c r="BQ17" s="2"/>
      <c r="BR17" s="2"/>
      <c r="BS17" s="2"/>
      <c r="BT17" s="2"/>
      <c r="BU17" s="2"/>
      <c r="BV17" s="2"/>
      <c r="BW17" s="2"/>
      <c r="BX17" s="2"/>
    </row>
    <row r="18" spans="1:76" ht="130.5" customHeight="1" x14ac:dyDescent="0.2">
      <c r="A18" s="2"/>
      <c r="B18" s="37">
        <v>5</v>
      </c>
      <c r="C18" s="48" t="s">
        <v>110</v>
      </c>
      <c r="D18" s="19">
        <v>6</v>
      </c>
      <c r="E18" s="22">
        <v>5</v>
      </c>
      <c r="F18" s="20">
        <f t="shared" si="0"/>
        <v>0</v>
      </c>
      <c r="G18" s="21">
        <f t="shared" si="1"/>
        <v>0</v>
      </c>
      <c r="H18" s="22">
        <v>25</v>
      </c>
      <c r="I18" s="20">
        <f t="shared" si="14"/>
        <v>0</v>
      </c>
      <c r="J18" s="21">
        <f t="shared" si="2"/>
        <v>0</v>
      </c>
      <c r="K18" s="22">
        <v>30</v>
      </c>
      <c r="L18" s="20">
        <f t="shared" si="3"/>
        <v>0</v>
      </c>
      <c r="M18" s="21">
        <f t="shared" si="4"/>
        <v>0</v>
      </c>
      <c r="N18" s="22">
        <v>40</v>
      </c>
      <c r="O18" s="20">
        <f t="shared" si="5"/>
        <v>0</v>
      </c>
      <c r="P18" s="21">
        <f t="shared" si="6"/>
        <v>0</v>
      </c>
      <c r="Q18" s="20">
        <f t="shared" ref="Q18:R18" si="19">SUM(E18,H18,K18,N18)</f>
        <v>100</v>
      </c>
      <c r="R18" s="20">
        <f t="shared" si="19"/>
        <v>0</v>
      </c>
      <c r="S18" s="23">
        <f t="shared" si="8"/>
        <v>0</v>
      </c>
      <c r="T18" s="23">
        <f t="shared" si="9"/>
        <v>0</v>
      </c>
      <c r="U18" s="24" t="s">
        <v>111</v>
      </c>
      <c r="V18" s="24" t="s">
        <v>112</v>
      </c>
      <c r="W18" s="25" t="s">
        <v>113</v>
      </c>
      <c r="X18" s="24" t="s">
        <v>114</v>
      </c>
      <c r="Y18" s="24" t="s">
        <v>115</v>
      </c>
      <c r="Z18" s="22" t="s">
        <v>71</v>
      </c>
      <c r="AA18" s="22" t="s">
        <v>104</v>
      </c>
      <c r="AB18" s="22" t="s">
        <v>73</v>
      </c>
      <c r="AC18" s="20"/>
      <c r="AD18" s="22" t="s">
        <v>74</v>
      </c>
      <c r="AE18" s="20"/>
      <c r="AF18" s="20"/>
      <c r="AG18" s="20"/>
      <c r="AH18" s="20"/>
      <c r="AI18" s="20" t="s">
        <v>77</v>
      </c>
      <c r="AJ18" s="20"/>
      <c r="AK18" s="27"/>
      <c r="AL18" s="27"/>
      <c r="AM18" s="34"/>
      <c r="AN18" s="34"/>
      <c r="AO18" s="27"/>
      <c r="AP18" s="27"/>
      <c r="AQ18" s="20"/>
      <c r="AR18" s="20"/>
      <c r="AS18" s="20"/>
      <c r="AT18" s="20"/>
      <c r="AU18" s="20"/>
      <c r="AV18" s="27"/>
      <c r="AW18" s="29"/>
      <c r="AX18" s="27"/>
      <c r="AY18" s="31">
        <f t="shared" ref="AY18:AY20" si="20">E18</f>
        <v>5</v>
      </c>
      <c r="AZ18" s="31"/>
      <c r="BA18" s="32"/>
      <c r="BB18" s="32"/>
      <c r="BC18" s="33">
        <f t="shared" ref="BC18:BC20" si="21">H18</f>
        <v>25</v>
      </c>
      <c r="BD18" s="33"/>
      <c r="BE18" s="47"/>
      <c r="BF18" s="34"/>
      <c r="BG18" s="31">
        <f t="shared" ref="BG18:BG20" si="22">K18</f>
        <v>30</v>
      </c>
      <c r="BH18" s="31"/>
      <c r="BI18" s="39"/>
      <c r="BJ18" s="32"/>
      <c r="BK18" s="33">
        <f t="shared" ref="BK18:BK20" si="23">N18</f>
        <v>40</v>
      </c>
      <c r="BL18" s="33"/>
      <c r="BM18" s="36"/>
      <c r="BN18" s="36"/>
      <c r="BO18" s="2"/>
      <c r="BP18" s="2"/>
      <c r="BQ18" s="2"/>
      <c r="BR18" s="2"/>
      <c r="BS18" s="2"/>
      <c r="BT18" s="2"/>
      <c r="BU18" s="2"/>
      <c r="BV18" s="2"/>
      <c r="BW18" s="2"/>
      <c r="BX18" s="2"/>
    </row>
    <row r="19" spans="1:76" ht="220.5" customHeight="1" x14ac:dyDescent="0.2">
      <c r="A19" s="2"/>
      <c r="B19" s="37">
        <v>6</v>
      </c>
      <c r="C19" s="18" t="s">
        <v>116</v>
      </c>
      <c r="D19" s="19">
        <v>15</v>
      </c>
      <c r="E19" s="20"/>
      <c r="F19" s="20">
        <f t="shared" si="0"/>
        <v>0</v>
      </c>
      <c r="G19" s="21" t="str">
        <f t="shared" si="1"/>
        <v/>
      </c>
      <c r="H19" s="22">
        <v>20</v>
      </c>
      <c r="I19" s="20">
        <f t="shared" si="14"/>
        <v>0</v>
      </c>
      <c r="J19" s="21">
        <f t="shared" si="2"/>
        <v>0</v>
      </c>
      <c r="K19" s="22">
        <v>30</v>
      </c>
      <c r="L19" s="20">
        <f t="shared" si="3"/>
        <v>0</v>
      </c>
      <c r="M19" s="21">
        <f t="shared" si="4"/>
        <v>0</v>
      </c>
      <c r="N19" s="22">
        <v>50</v>
      </c>
      <c r="O19" s="20">
        <f t="shared" si="5"/>
        <v>0</v>
      </c>
      <c r="P19" s="21">
        <f t="shared" si="6"/>
        <v>0</v>
      </c>
      <c r="Q19" s="20">
        <f t="shared" ref="Q19:R19" si="24">SUM(E19,H19,K19,N19)/4</f>
        <v>25</v>
      </c>
      <c r="R19" s="20">
        <f t="shared" si="24"/>
        <v>0</v>
      </c>
      <c r="S19" s="23">
        <f t="shared" si="8"/>
        <v>0</v>
      </c>
      <c r="T19" s="23">
        <f t="shared" si="9"/>
        <v>0</v>
      </c>
      <c r="U19" s="49" t="s">
        <v>117</v>
      </c>
      <c r="V19" s="24" t="s">
        <v>118</v>
      </c>
      <c r="W19" s="25" t="s">
        <v>119</v>
      </c>
      <c r="X19" s="25" t="s">
        <v>120</v>
      </c>
      <c r="Y19" s="28" t="s">
        <v>121</v>
      </c>
      <c r="Z19" s="22" t="s">
        <v>71</v>
      </c>
      <c r="AA19" s="22" t="s">
        <v>96</v>
      </c>
      <c r="AB19" s="22" t="s">
        <v>97</v>
      </c>
      <c r="AC19" s="20"/>
      <c r="AD19" s="22" t="s">
        <v>88</v>
      </c>
      <c r="AE19" s="20"/>
      <c r="AF19" s="20"/>
      <c r="AG19" s="20"/>
      <c r="AH19" s="20"/>
      <c r="AI19" s="20" t="s">
        <v>77</v>
      </c>
      <c r="AJ19" s="20"/>
      <c r="AK19" s="27"/>
      <c r="AL19" s="27"/>
      <c r="AM19" s="34"/>
      <c r="AN19" s="34"/>
      <c r="AO19" s="27"/>
      <c r="AP19" s="27"/>
      <c r="AQ19" s="20"/>
      <c r="AR19" s="20"/>
      <c r="AS19" s="20"/>
      <c r="AT19" s="20"/>
      <c r="AU19" s="20"/>
      <c r="AV19" s="27"/>
      <c r="AW19" s="29"/>
      <c r="AX19" s="38"/>
      <c r="AY19" s="31">
        <f t="shared" si="20"/>
        <v>0</v>
      </c>
      <c r="AZ19" s="31"/>
      <c r="BA19" s="50"/>
      <c r="BB19" s="50"/>
      <c r="BC19" s="31">
        <f t="shared" si="21"/>
        <v>20</v>
      </c>
      <c r="BD19" s="33"/>
      <c r="BE19" s="47"/>
      <c r="BF19" s="34"/>
      <c r="BG19" s="31">
        <f t="shared" si="22"/>
        <v>30</v>
      </c>
      <c r="BH19" s="31"/>
      <c r="BI19" s="39"/>
      <c r="BJ19" s="32"/>
      <c r="BK19" s="31">
        <f t="shared" si="23"/>
        <v>50</v>
      </c>
      <c r="BL19" s="33"/>
      <c r="BM19" s="36"/>
      <c r="BN19" s="36"/>
      <c r="BO19" s="2"/>
      <c r="BP19" s="2"/>
      <c r="BQ19" s="2"/>
      <c r="BR19" s="2"/>
      <c r="BS19" s="2"/>
      <c r="BT19" s="2"/>
      <c r="BU19" s="2"/>
      <c r="BV19" s="2"/>
      <c r="BW19" s="2"/>
      <c r="BX19" s="2"/>
    </row>
    <row r="20" spans="1:76" ht="100.5" customHeight="1" x14ac:dyDescent="0.2">
      <c r="A20" s="2"/>
      <c r="B20" s="37">
        <v>7</v>
      </c>
      <c r="C20" s="66" t="s">
        <v>122</v>
      </c>
      <c r="D20" s="69">
        <v>10</v>
      </c>
      <c r="E20" s="22">
        <v>80</v>
      </c>
      <c r="F20" s="20">
        <f t="shared" si="0"/>
        <v>0</v>
      </c>
      <c r="G20" s="21">
        <f t="shared" si="1"/>
        <v>0</v>
      </c>
      <c r="H20" s="22">
        <v>80</v>
      </c>
      <c r="I20" s="20">
        <f t="shared" si="14"/>
        <v>0</v>
      </c>
      <c r="J20" s="21">
        <f t="shared" si="2"/>
        <v>0</v>
      </c>
      <c r="K20" s="20"/>
      <c r="L20" s="20">
        <f t="shared" si="3"/>
        <v>0</v>
      </c>
      <c r="M20" s="21" t="str">
        <f t="shared" si="4"/>
        <v/>
      </c>
      <c r="N20" s="20"/>
      <c r="O20" s="20">
        <f t="shared" si="5"/>
        <v>0</v>
      </c>
      <c r="P20" s="23" t="str">
        <f t="shared" si="6"/>
        <v/>
      </c>
      <c r="Q20" s="22">
        <v>80</v>
      </c>
      <c r="R20" s="20">
        <f>SUM(F20,I20,L20,O20)</f>
        <v>0</v>
      </c>
      <c r="S20" s="23">
        <f t="shared" si="8"/>
        <v>0</v>
      </c>
      <c r="T20" s="23">
        <f t="shared" si="9"/>
        <v>0</v>
      </c>
      <c r="U20" s="49" t="s">
        <v>123</v>
      </c>
      <c r="V20" s="24" t="s">
        <v>124</v>
      </c>
      <c r="W20" s="25" t="s">
        <v>125</v>
      </c>
      <c r="X20" s="25" t="s">
        <v>126</v>
      </c>
      <c r="Y20" s="25" t="s">
        <v>127</v>
      </c>
      <c r="Z20" s="22" t="s">
        <v>86</v>
      </c>
      <c r="AA20" s="22" t="s">
        <v>87</v>
      </c>
      <c r="AB20" s="22" t="s">
        <v>73</v>
      </c>
      <c r="AC20" s="20"/>
      <c r="AD20" s="22" t="s">
        <v>128</v>
      </c>
      <c r="AE20" s="20"/>
      <c r="AF20" s="20"/>
      <c r="AG20" s="20"/>
      <c r="AH20" s="20"/>
      <c r="AI20" s="20" t="s">
        <v>77</v>
      </c>
      <c r="AJ20" s="20"/>
      <c r="AK20" s="27"/>
      <c r="AL20" s="27"/>
      <c r="AM20" s="34"/>
      <c r="AN20" s="34"/>
      <c r="AO20" s="27"/>
      <c r="AP20" s="27"/>
      <c r="AQ20" s="20"/>
      <c r="AR20" s="20"/>
      <c r="AS20" s="20"/>
      <c r="AT20" s="20" t="s">
        <v>129</v>
      </c>
      <c r="AU20" s="20"/>
      <c r="AV20" s="27"/>
      <c r="AW20" s="29"/>
      <c r="AX20" s="27"/>
      <c r="AY20" s="31">
        <f t="shared" si="20"/>
        <v>80</v>
      </c>
      <c r="AZ20" s="31"/>
      <c r="BA20" s="32"/>
      <c r="BB20" s="32"/>
      <c r="BC20" s="33">
        <f t="shared" si="21"/>
        <v>80</v>
      </c>
      <c r="BD20" s="33"/>
      <c r="BE20" s="51"/>
      <c r="BF20" s="34"/>
      <c r="BG20" s="31">
        <f t="shared" si="22"/>
        <v>0</v>
      </c>
      <c r="BH20" s="31"/>
      <c r="BI20" s="39"/>
      <c r="BJ20" s="32"/>
      <c r="BK20" s="33">
        <f t="shared" si="23"/>
        <v>0</v>
      </c>
      <c r="BL20" s="33"/>
      <c r="BM20" s="36"/>
      <c r="BN20" s="36"/>
      <c r="BO20" s="2"/>
      <c r="BP20" s="2"/>
      <c r="BQ20" s="2"/>
      <c r="BR20" s="2"/>
      <c r="BS20" s="2"/>
      <c r="BT20" s="2"/>
      <c r="BU20" s="2"/>
      <c r="BV20" s="2"/>
      <c r="BW20" s="2"/>
      <c r="BX20" s="2"/>
    </row>
    <row r="21" spans="1:76" ht="81" customHeight="1" x14ac:dyDescent="0.2">
      <c r="A21" s="52"/>
      <c r="B21" s="17"/>
      <c r="C21" s="67"/>
      <c r="D21" s="67"/>
      <c r="E21" s="22" t="s">
        <v>130</v>
      </c>
      <c r="F21" s="20">
        <f t="shared" si="0"/>
        <v>0</v>
      </c>
      <c r="G21" s="21" t="str">
        <f t="shared" si="1"/>
        <v/>
      </c>
      <c r="H21" s="20"/>
      <c r="I21" s="20">
        <f t="shared" si="14"/>
        <v>0</v>
      </c>
      <c r="J21" s="21" t="str">
        <f t="shared" si="2"/>
        <v/>
      </c>
      <c r="K21" s="20"/>
      <c r="L21" s="20">
        <f t="shared" si="3"/>
        <v>0</v>
      </c>
      <c r="M21" s="21" t="str">
        <f t="shared" si="4"/>
        <v/>
      </c>
      <c r="N21" s="22">
        <v>100</v>
      </c>
      <c r="O21" s="20">
        <f t="shared" si="5"/>
        <v>0</v>
      </c>
      <c r="P21" s="21">
        <f t="shared" si="6"/>
        <v>0</v>
      </c>
      <c r="Q21" s="20">
        <f t="shared" ref="Q21:R21" si="25">SUM(E21,H21,K21,N21)</f>
        <v>100</v>
      </c>
      <c r="R21" s="20">
        <f t="shared" si="25"/>
        <v>0</v>
      </c>
      <c r="S21" s="23">
        <f t="shared" si="8"/>
        <v>0</v>
      </c>
      <c r="T21" s="23">
        <f t="shared" si="9"/>
        <v>0</v>
      </c>
      <c r="U21" s="49" t="s">
        <v>131</v>
      </c>
      <c r="V21" s="24" t="s">
        <v>132</v>
      </c>
      <c r="W21" s="25" t="s">
        <v>133</v>
      </c>
      <c r="X21" s="25" t="s">
        <v>134</v>
      </c>
      <c r="Y21" s="25" t="s">
        <v>135</v>
      </c>
      <c r="Z21" s="22" t="s">
        <v>71</v>
      </c>
      <c r="AA21" s="22" t="s">
        <v>87</v>
      </c>
      <c r="AB21" s="22" t="s">
        <v>73</v>
      </c>
      <c r="AC21" s="20"/>
      <c r="AD21" s="22" t="s">
        <v>136</v>
      </c>
      <c r="AE21" s="20"/>
      <c r="AF21" s="20"/>
      <c r="AG21" s="20"/>
      <c r="AH21" s="20"/>
      <c r="AI21" s="20"/>
      <c r="AJ21" s="20"/>
      <c r="AK21" s="27"/>
      <c r="AL21" s="27"/>
      <c r="AM21" s="34"/>
      <c r="AN21" s="34"/>
      <c r="AO21" s="27"/>
      <c r="AP21" s="27"/>
      <c r="AQ21" s="20"/>
      <c r="AR21" s="20"/>
      <c r="AS21" s="20"/>
      <c r="AT21" s="20"/>
      <c r="AU21" s="20"/>
      <c r="AV21" s="53"/>
      <c r="AW21" s="29"/>
      <c r="AX21" s="27"/>
      <c r="AY21" s="31"/>
      <c r="AZ21" s="31"/>
      <c r="BA21" s="32"/>
      <c r="BB21" s="32"/>
      <c r="BC21" s="33"/>
      <c r="BD21" s="33"/>
      <c r="BE21" s="54"/>
      <c r="BF21" s="34"/>
      <c r="BG21" s="31"/>
      <c r="BH21" s="31"/>
      <c r="BI21" s="39"/>
      <c r="BJ21" s="32"/>
      <c r="BK21" s="33"/>
      <c r="BL21" s="33"/>
      <c r="BM21" s="36"/>
      <c r="BN21" s="36"/>
      <c r="BO21" s="2"/>
      <c r="BP21" s="52"/>
      <c r="BQ21" s="52"/>
      <c r="BR21" s="52"/>
      <c r="BS21" s="52"/>
      <c r="BT21" s="52"/>
      <c r="BU21" s="52"/>
      <c r="BV21" s="52"/>
      <c r="BW21" s="52"/>
      <c r="BX21" s="52"/>
    </row>
    <row r="22" spans="1:76" ht="72.75" customHeight="1" x14ac:dyDescent="0.2">
      <c r="A22" s="52"/>
      <c r="B22" s="17"/>
      <c r="C22" s="68"/>
      <c r="D22" s="68"/>
      <c r="E22" s="20"/>
      <c r="F22" s="20">
        <f t="shared" si="0"/>
        <v>0</v>
      </c>
      <c r="G22" s="21" t="str">
        <f t="shared" si="1"/>
        <v/>
      </c>
      <c r="H22" s="20"/>
      <c r="I22" s="20">
        <f t="shared" si="14"/>
        <v>0</v>
      </c>
      <c r="J22" s="21" t="str">
        <f t="shared" si="2"/>
        <v/>
      </c>
      <c r="K22" s="20"/>
      <c r="L22" s="20">
        <f t="shared" si="3"/>
        <v>0</v>
      </c>
      <c r="M22" s="21" t="str">
        <f t="shared" si="4"/>
        <v/>
      </c>
      <c r="N22" s="22">
        <v>30</v>
      </c>
      <c r="O22" s="20">
        <f t="shared" si="5"/>
        <v>0</v>
      </c>
      <c r="P22" s="21">
        <f t="shared" si="6"/>
        <v>0</v>
      </c>
      <c r="Q22" s="20">
        <f t="shared" ref="Q22:R22" si="26">SUM(E22,H22,K22,N22)</f>
        <v>30</v>
      </c>
      <c r="R22" s="20">
        <f t="shared" si="26"/>
        <v>0</v>
      </c>
      <c r="S22" s="23">
        <f t="shared" si="8"/>
        <v>0</v>
      </c>
      <c r="T22" s="23">
        <f t="shared" si="9"/>
        <v>0</v>
      </c>
      <c r="U22" s="49" t="s">
        <v>137</v>
      </c>
      <c r="V22" s="24" t="s">
        <v>138</v>
      </c>
      <c r="W22" s="25" t="s">
        <v>133</v>
      </c>
      <c r="X22" s="25" t="s">
        <v>139</v>
      </c>
      <c r="Y22" s="25" t="s">
        <v>135</v>
      </c>
      <c r="Z22" s="22" t="s">
        <v>71</v>
      </c>
      <c r="AA22" s="22" t="s">
        <v>87</v>
      </c>
      <c r="AB22" s="22" t="s">
        <v>73</v>
      </c>
      <c r="AC22" s="20"/>
      <c r="AD22" s="22" t="s">
        <v>140</v>
      </c>
      <c r="AE22" s="20"/>
      <c r="AF22" s="20"/>
      <c r="AG22" s="20"/>
      <c r="AH22" s="20"/>
      <c r="AI22" s="20"/>
      <c r="AJ22" s="20"/>
      <c r="AK22" s="27"/>
      <c r="AL22" s="27"/>
      <c r="AM22" s="34"/>
      <c r="AN22" s="34"/>
      <c r="AO22" s="27"/>
      <c r="AP22" s="27"/>
      <c r="AQ22" s="20"/>
      <c r="AR22" s="20"/>
      <c r="AS22" s="20"/>
      <c r="AT22" s="20"/>
      <c r="AU22" s="20"/>
      <c r="AV22" s="53"/>
      <c r="AW22" s="29"/>
      <c r="AX22" s="27"/>
      <c r="AY22" s="31"/>
      <c r="AZ22" s="31"/>
      <c r="BA22" s="32"/>
      <c r="BB22" s="32"/>
      <c r="BC22" s="33"/>
      <c r="BD22" s="33"/>
      <c r="BE22" s="54"/>
      <c r="BF22" s="34"/>
      <c r="BG22" s="31"/>
      <c r="BH22" s="31"/>
      <c r="BI22" s="39"/>
      <c r="BJ22" s="32"/>
      <c r="BK22" s="33"/>
      <c r="BL22" s="33"/>
      <c r="BM22" s="36"/>
      <c r="BN22" s="36"/>
      <c r="BO22" s="2"/>
      <c r="BP22" s="52"/>
      <c r="BQ22" s="52"/>
      <c r="BR22" s="52"/>
      <c r="BS22" s="52"/>
      <c r="BT22" s="52"/>
      <c r="BU22" s="52"/>
      <c r="BV22" s="52"/>
      <c r="BW22" s="52"/>
      <c r="BX22" s="52"/>
    </row>
    <row r="23" spans="1:76" ht="201.75" customHeight="1" x14ac:dyDescent="0.2">
      <c r="A23" s="55"/>
      <c r="B23" s="37">
        <v>8</v>
      </c>
      <c r="C23" s="18" t="s">
        <v>141</v>
      </c>
      <c r="D23" s="22">
        <v>12</v>
      </c>
      <c r="E23" s="22">
        <v>20</v>
      </c>
      <c r="F23" s="20">
        <f t="shared" si="0"/>
        <v>0</v>
      </c>
      <c r="G23" s="21">
        <f t="shared" si="1"/>
        <v>0</v>
      </c>
      <c r="H23" s="22">
        <v>20</v>
      </c>
      <c r="I23" s="20">
        <f t="shared" si="14"/>
        <v>0</v>
      </c>
      <c r="J23" s="21">
        <f t="shared" si="2"/>
        <v>0</v>
      </c>
      <c r="K23" s="22">
        <v>25</v>
      </c>
      <c r="L23" s="20">
        <f t="shared" si="3"/>
        <v>0</v>
      </c>
      <c r="M23" s="21">
        <f t="shared" si="4"/>
        <v>0</v>
      </c>
      <c r="N23" s="22">
        <v>35</v>
      </c>
      <c r="O23" s="20">
        <f t="shared" si="5"/>
        <v>0</v>
      </c>
      <c r="P23" s="21">
        <f t="shared" si="6"/>
        <v>0</v>
      </c>
      <c r="Q23" s="20">
        <f t="shared" ref="Q23:R23" si="27">SUM(E23,H23,K23,N23)</f>
        <v>100</v>
      </c>
      <c r="R23" s="20">
        <f t="shared" si="27"/>
        <v>0</v>
      </c>
      <c r="S23" s="23">
        <f t="shared" si="8"/>
        <v>0</v>
      </c>
      <c r="T23" s="23">
        <f t="shared" si="9"/>
        <v>0</v>
      </c>
      <c r="U23" s="24" t="s">
        <v>142</v>
      </c>
      <c r="V23" s="24" t="s">
        <v>143</v>
      </c>
      <c r="W23" s="25" t="s">
        <v>144</v>
      </c>
      <c r="X23" s="25" t="s">
        <v>145</v>
      </c>
      <c r="Y23" s="25" t="s">
        <v>146</v>
      </c>
      <c r="Z23" s="22" t="s">
        <v>86</v>
      </c>
      <c r="AA23" s="22" t="s">
        <v>147</v>
      </c>
      <c r="AB23" s="22" t="s">
        <v>73</v>
      </c>
      <c r="AC23" s="20"/>
      <c r="AD23" s="22" t="s">
        <v>88</v>
      </c>
      <c r="AE23" s="20"/>
      <c r="AF23" s="20"/>
      <c r="AG23" s="20"/>
      <c r="AH23" s="20"/>
      <c r="AI23" s="20" t="s">
        <v>77</v>
      </c>
      <c r="AJ23" s="20"/>
      <c r="AK23" s="27"/>
      <c r="AL23" s="27"/>
      <c r="AM23" s="34"/>
      <c r="AN23" s="34"/>
      <c r="AO23" s="27"/>
      <c r="AP23" s="27"/>
      <c r="AQ23" s="20"/>
      <c r="AR23" s="20"/>
      <c r="AS23" s="20"/>
      <c r="AT23" s="20"/>
      <c r="AU23" s="20"/>
      <c r="AV23" s="53"/>
      <c r="AW23" s="29"/>
      <c r="AX23" s="27"/>
      <c r="AY23" s="31">
        <f t="shared" ref="AY23:AY24" si="28">E23</f>
        <v>20</v>
      </c>
      <c r="AZ23" s="31"/>
      <c r="BA23" s="32"/>
      <c r="BB23" s="32"/>
      <c r="BC23" s="33">
        <f t="shared" ref="BC23:BC24" si="29">H23</f>
        <v>20</v>
      </c>
      <c r="BD23" s="33"/>
      <c r="BE23" s="54"/>
      <c r="BF23" s="34"/>
      <c r="BG23" s="31">
        <f t="shared" ref="BG23:BG24" si="30">K23</f>
        <v>25</v>
      </c>
      <c r="BH23" s="31"/>
      <c r="BI23" s="39"/>
      <c r="BJ23" s="32"/>
      <c r="BK23" s="33">
        <f t="shared" ref="BK23:BK24" si="31">N23</f>
        <v>35</v>
      </c>
      <c r="BL23" s="33"/>
      <c r="BM23" s="36"/>
      <c r="BN23" s="36"/>
      <c r="BO23" s="2"/>
      <c r="BP23" s="3"/>
      <c r="BQ23" s="3"/>
      <c r="BR23" s="3"/>
      <c r="BS23" s="3"/>
      <c r="BT23" s="3"/>
      <c r="BU23" s="3"/>
      <c r="BV23" s="3"/>
      <c r="BW23" s="3"/>
      <c r="BX23" s="3"/>
    </row>
    <row r="24" spans="1:76" ht="112.5" customHeight="1" x14ac:dyDescent="0.2">
      <c r="A24" s="55"/>
      <c r="B24" s="37">
        <v>9</v>
      </c>
      <c r="C24" s="18" t="s">
        <v>148</v>
      </c>
      <c r="D24" s="22">
        <v>30</v>
      </c>
      <c r="E24" s="22">
        <v>10</v>
      </c>
      <c r="F24" s="20">
        <f t="shared" si="0"/>
        <v>0</v>
      </c>
      <c r="G24" s="21">
        <f t="shared" si="1"/>
        <v>0</v>
      </c>
      <c r="H24" s="22">
        <v>30</v>
      </c>
      <c r="I24" s="20">
        <f t="shared" si="14"/>
        <v>0</v>
      </c>
      <c r="J24" s="21">
        <f t="shared" si="2"/>
        <v>0</v>
      </c>
      <c r="K24" s="22">
        <v>40</v>
      </c>
      <c r="L24" s="20">
        <f t="shared" si="3"/>
        <v>0</v>
      </c>
      <c r="M24" s="21">
        <f t="shared" si="4"/>
        <v>0</v>
      </c>
      <c r="N24" s="22">
        <v>20</v>
      </c>
      <c r="O24" s="20">
        <f t="shared" si="5"/>
        <v>0</v>
      </c>
      <c r="P24" s="21">
        <f t="shared" si="6"/>
        <v>0</v>
      </c>
      <c r="Q24" s="20">
        <f>SUM(E24,H24,K24,N24)</f>
        <v>100</v>
      </c>
      <c r="R24" s="20">
        <f>SUM(F24,I24,L24,O24)/4</f>
        <v>0</v>
      </c>
      <c r="S24" s="23">
        <f t="shared" si="8"/>
        <v>0</v>
      </c>
      <c r="T24" s="23">
        <f t="shared" si="9"/>
        <v>0</v>
      </c>
      <c r="U24" s="24" t="s">
        <v>149</v>
      </c>
      <c r="V24" s="24" t="s">
        <v>150</v>
      </c>
      <c r="W24" s="25" t="s">
        <v>93</v>
      </c>
      <c r="X24" s="25" t="s">
        <v>151</v>
      </c>
      <c r="Y24" s="25" t="s">
        <v>152</v>
      </c>
      <c r="Z24" s="22" t="s">
        <v>71</v>
      </c>
      <c r="AA24" s="25" t="s">
        <v>153</v>
      </c>
      <c r="AB24" s="25" t="s">
        <v>73</v>
      </c>
      <c r="AC24" s="34"/>
      <c r="AD24" s="25" t="s">
        <v>136</v>
      </c>
      <c r="AE24" s="34"/>
      <c r="AF24" s="34"/>
      <c r="AG24" s="34"/>
      <c r="AH24" s="34"/>
      <c r="AI24" s="34" t="s">
        <v>77</v>
      </c>
      <c r="AJ24" s="20"/>
      <c r="AK24" s="27"/>
      <c r="AL24" s="27"/>
      <c r="AM24" s="34"/>
      <c r="AN24" s="34"/>
      <c r="AO24" s="27"/>
      <c r="AP24" s="27"/>
      <c r="AQ24" s="20"/>
      <c r="AR24" s="20"/>
      <c r="AS24" s="20"/>
      <c r="AT24" s="56" t="s">
        <v>154</v>
      </c>
      <c r="AU24" s="20"/>
      <c r="AV24" s="27"/>
      <c r="AW24" s="29"/>
      <c r="AX24" s="27"/>
      <c r="AY24" s="31">
        <f t="shared" si="28"/>
        <v>10</v>
      </c>
      <c r="AZ24" s="31"/>
      <c r="BA24" s="57"/>
      <c r="BB24" s="32"/>
      <c r="BC24" s="33">
        <f t="shared" si="29"/>
        <v>30</v>
      </c>
      <c r="BD24" s="33"/>
      <c r="BE24" s="58"/>
      <c r="BF24" s="34"/>
      <c r="BG24" s="31">
        <f t="shared" si="30"/>
        <v>40</v>
      </c>
      <c r="BH24" s="31"/>
      <c r="BI24" s="39"/>
      <c r="BJ24" s="32"/>
      <c r="BK24" s="33">
        <f t="shared" si="31"/>
        <v>20</v>
      </c>
      <c r="BL24" s="33"/>
      <c r="BM24" s="36"/>
      <c r="BN24" s="59"/>
      <c r="BO24" s="2"/>
      <c r="BP24" s="3"/>
      <c r="BQ24" s="3"/>
      <c r="BR24" s="3"/>
      <c r="BS24" s="3"/>
      <c r="BT24" s="3"/>
      <c r="BU24" s="3"/>
      <c r="BV24" s="3"/>
      <c r="BW24" s="3"/>
      <c r="BX24" s="3"/>
    </row>
    <row r="25" spans="1:76" ht="11.25" customHeight="1" x14ac:dyDescent="0.2">
      <c r="A25" s="3"/>
      <c r="B25" s="60"/>
      <c r="C25" s="2"/>
      <c r="D25" s="64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60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2"/>
      <c r="BJ25" s="60">
        <f>12+4+2+6+6+11+4+1+5+2+5+5+8+5</f>
        <v>76</v>
      </c>
      <c r="BK25" s="60"/>
      <c r="BL25" s="60"/>
      <c r="BM25" s="60"/>
      <c r="BN25" s="60"/>
      <c r="BO25" s="2"/>
      <c r="BP25" s="3"/>
      <c r="BQ25" s="3"/>
      <c r="BR25" s="3"/>
      <c r="BS25" s="3"/>
      <c r="BT25" s="3"/>
      <c r="BU25" s="3"/>
      <c r="BV25" s="3"/>
      <c r="BW25" s="3"/>
      <c r="BX25" s="3"/>
    </row>
    <row r="26" spans="1:76" ht="11.25" customHeight="1" x14ac:dyDescent="0.2">
      <c r="A26" s="3"/>
      <c r="B26" s="3"/>
      <c r="C26" s="2"/>
      <c r="D26" s="6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63"/>
      <c r="BJ26" s="3"/>
      <c r="BK26" s="3"/>
      <c r="BL26" s="3"/>
      <c r="BM26" s="3"/>
      <c r="BN26" s="3"/>
      <c r="BO26" s="2"/>
      <c r="BP26" s="3"/>
      <c r="BQ26" s="3"/>
      <c r="BR26" s="3"/>
      <c r="BS26" s="3"/>
      <c r="BT26" s="3"/>
      <c r="BU26" s="3"/>
      <c r="BV26" s="3"/>
      <c r="BW26" s="3"/>
      <c r="BX26" s="3"/>
    </row>
    <row r="27" spans="1:76" ht="11.25" customHeight="1" x14ac:dyDescent="0.2">
      <c r="A27" s="3"/>
      <c r="B27" s="3"/>
      <c r="C27" s="64"/>
      <c r="D27" s="6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3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63"/>
      <c r="BJ27" s="3"/>
      <c r="BK27" s="3"/>
      <c r="BL27" s="3"/>
      <c r="BM27" s="3"/>
      <c r="BN27" s="3"/>
      <c r="BO27" s="2"/>
      <c r="BP27" s="3"/>
      <c r="BQ27" s="3"/>
      <c r="BR27" s="3"/>
      <c r="BS27" s="3"/>
      <c r="BT27" s="3"/>
      <c r="BU27" s="3"/>
      <c r="BV27" s="3"/>
      <c r="BW27" s="3"/>
      <c r="BX27" s="3"/>
    </row>
    <row r="28" spans="1:76" ht="11.25" customHeight="1" x14ac:dyDescent="0.2">
      <c r="A28" s="3"/>
      <c r="B28" s="3"/>
      <c r="C28" s="2"/>
      <c r="D28" s="6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3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65"/>
      <c r="BJ28" s="3"/>
      <c r="BK28" s="3"/>
      <c r="BL28" s="3"/>
      <c r="BM28" s="3"/>
      <c r="BN28" s="3"/>
      <c r="BO28" s="2"/>
      <c r="BP28" s="3"/>
      <c r="BQ28" s="3"/>
      <c r="BR28" s="3"/>
      <c r="BS28" s="3"/>
      <c r="BT28" s="3"/>
      <c r="BU28" s="3"/>
      <c r="BV28" s="3"/>
      <c r="BW28" s="3"/>
      <c r="BX28" s="3"/>
    </row>
    <row r="29" spans="1:76" ht="11.25" customHeight="1" x14ac:dyDescent="0.2">
      <c r="A29" s="3"/>
      <c r="B29" s="3"/>
      <c r="C29" s="2"/>
      <c r="D29" s="6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3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63"/>
      <c r="BJ29" s="3"/>
      <c r="BK29" s="3"/>
      <c r="BL29" s="3"/>
      <c r="BM29" s="3"/>
      <c r="BN29" s="3"/>
      <c r="BO29" s="2"/>
      <c r="BP29" s="3"/>
      <c r="BQ29" s="3"/>
      <c r="BR29" s="3"/>
      <c r="BS29" s="3"/>
      <c r="BT29" s="3"/>
      <c r="BU29" s="3"/>
      <c r="BV29" s="3"/>
      <c r="BW29" s="3"/>
      <c r="BX29" s="3"/>
    </row>
    <row r="30" spans="1:76" ht="11.25" customHeight="1" x14ac:dyDescent="0.2">
      <c r="A30" s="3"/>
      <c r="B30" s="3"/>
      <c r="C30" s="2"/>
      <c r="D30" s="6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3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63"/>
      <c r="BJ30" s="3"/>
      <c r="BK30" s="3"/>
      <c r="BL30" s="3"/>
      <c r="BM30" s="3"/>
      <c r="BN30" s="3"/>
      <c r="BO30" s="2"/>
      <c r="BP30" s="3"/>
      <c r="BQ30" s="3"/>
      <c r="BR30" s="3"/>
      <c r="BS30" s="3"/>
      <c r="BT30" s="3"/>
      <c r="BU30" s="3"/>
      <c r="BV30" s="3"/>
      <c r="BW30" s="3"/>
      <c r="BX30" s="3"/>
    </row>
    <row r="31" spans="1:76" ht="11.25" customHeight="1" x14ac:dyDescent="0.2">
      <c r="A31" s="3"/>
      <c r="B31" s="3"/>
      <c r="C31" s="2"/>
      <c r="D31" s="6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63"/>
      <c r="BJ31" s="3"/>
      <c r="BK31" s="3"/>
      <c r="BL31" s="3"/>
      <c r="BM31" s="3"/>
      <c r="BN31" s="3"/>
      <c r="BO31" s="2"/>
      <c r="BP31" s="3"/>
      <c r="BQ31" s="3"/>
      <c r="BR31" s="3"/>
      <c r="BS31" s="3"/>
      <c r="BT31" s="3"/>
      <c r="BU31" s="3"/>
      <c r="BV31" s="3"/>
      <c r="BW31" s="3"/>
      <c r="BX31" s="3"/>
    </row>
    <row r="32" spans="1:76" ht="11.25" customHeight="1" x14ac:dyDescent="0.2">
      <c r="A32" s="3"/>
      <c r="B32" s="3"/>
      <c r="C32" s="2"/>
      <c r="D32" s="6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3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63"/>
      <c r="BJ32" s="3"/>
      <c r="BK32" s="3"/>
      <c r="BL32" s="3"/>
      <c r="BM32" s="3"/>
      <c r="BN32" s="3"/>
      <c r="BO32" s="2"/>
      <c r="BP32" s="3"/>
      <c r="BQ32" s="3"/>
      <c r="BR32" s="3"/>
      <c r="BS32" s="3"/>
      <c r="BT32" s="3"/>
      <c r="BU32" s="3"/>
      <c r="BV32" s="3"/>
      <c r="BW32" s="3"/>
      <c r="BX32" s="3"/>
    </row>
    <row r="33" spans="1:76" ht="11.25" customHeight="1" x14ac:dyDescent="0.2">
      <c r="A33" s="3"/>
      <c r="B33" s="3"/>
      <c r="C33" s="2"/>
      <c r="D33" s="6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3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63"/>
      <c r="BJ33" s="3"/>
      <c r="BK33" s="3"/>
      <c r="BL33" s="3"/>
      <c r="BM33" s="3"/>
      <c r="BN33" s="3"/>
      <c r="BO33" s="2"/>
      <c r="BP33" s="3"/>
      <c r="BQ33" s="3"/>
      <c r="BR33" s="3"/>
      <c r="BS33" s="3"/>
      <c r="BT33" s="3"/>
      <c r="BU33" s="3"/>
      <c r="BV33" s="3"/>
      <c r="BW33" s="3"/>
      <c r="BX33" s="3"/>
    </row>
    <row r="34" spans="1:76" ht="13.5" customHeight="1" x14ac:dyDescent="0.2">
      <c r="A34" s="3"/>
      <c r="B34" s="3"/>
      <c r="C34" s="2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3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63"/>
      <c r="BJ34" s="3"/>
      <c r="BK34" s="3"/>
      <c r="BL34" s="3"/>
      <c r="BM34" s="3"/>
      <c r="BN34" s="3"/>
      <c r="BO34" s="2"/>
      <c r="BP34" s="3"/>
      <c r="BQ34" s="3"/>
      <c r="BR34" s="3"/>
      <c r="BS34" s="3"/>
      <c r="BT34" s="3"/>
      <c r="BU34" s="3"/>
      <c r="BV34" s="3"/>
      <c r="BW34" s="3"/>
      <c r="BX34" s="3"/>
    </row>
    <row r="35" spans="1:76" ht="11.25" customHeight="1" x14ac:dyDescent="0.2">
      <c r="A35" s="3"/>
      <c r="B35" s="3"/>
      <c r="C35" s="1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3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2"/>
      <c r="BP35" s="3"/>
      <c r="BQ35" s="3"/>
      <c r="BR35" s="3"/>
      <c r="BS35" s="3"/>
      <c r="BT35" s="3"/>
      <c r="BU35" s="3"/>
      <c r="BV35" s="3"/>
      <c r="BW35" s="3"/>
      <c r="BX35" s="3"/>
    </row>
    <row r="36" spans="1:76" ht="11.25" customHeight="1" x14ac:dyDescent="0.2">
      <c r="A36" s="3"/>
      <c r="B36" s="3"/>
      <c r="C36" s="2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3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2"/>
      <c r="BP36" s="3"/>
      <c r="BQ36" s="3"/>
      <c r="BR36" s="3"/>
      <c r="BS36" s="3"/>
      <c r="BT36" s="3"/>
      <c r="BU36" s="3"/>
      <c r="BV36" s="3"/>
      <c r="BW36" s="3"/>
      <c r="BX36" s="3"/>
    </row>
    <row r="37" spans="1:76" ht="11.25" customHeight="1" x14ac:dyDescent="0.2">
      <c r="A37" s="3"/>
      <c r="B37" s="3"/>
      <c r="C37" s="2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3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2"/>
      <c r="BP37" s="3"/>
      <c r="BQ37" s="3"/>
      <c r="BR37" s="3"/>
      <c r="BS37" s="3"/>
      <c r="BT37" s="3"/>
      <c r="BU37" s="3"/>
      <c r="BV37" s="3"/>
      <c r="BW37" s="3"/>
      <c r="BX37" s="3"/>
    </row>
    <row r="38" spans="1:76" ht="11.25" customHeight="1" x14ac:dyDescent="0.2">
      <c r="A38" s="3"/>
      <c r="B38" s="3"/>
      <c r="C38" s="2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3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2"/>
      <c r="BP38" s="3"/>
      <c r="BQ38" s="3"/>
      <c r="BR38" s="3"/>
      <c r="BS38" s="3"/>
      <c r="BT38" s="3"/>
      <c r="BU38" s="3"/>
      <c r="BV38" s="3"/>
      <c r="BW38" s="3"/>
      <c r="BX38" s="3"/>
    </row>
    <row r="39" spans="1:76" ht="11.25" customHeight="1" x14ac:dyDescent="0.2">
      <c r="A39" s="3"/>
      <c r="B39" s="3"/>
      <c r="C39" s="2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3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2"/>
      <c r="BP39" s="3"/>
      <c r="BQ39" s="3"/>
      <c r="BR39" s="3"/>
      <c r="BS39" s="3"/>
      <c r="BT39" s="3"/>
      <c r="BU39" s="3"/>
      <c r="BV39" s="3"/>
      <c r="BW39" s="3"/>
      <c r="BX39" s="3"/>
    </row>
    <row r="40" spans="1:76" ht="12" customHeight="1" x14ac:dyDescent="0.2">
      <c r="A40" s="3"/>
      <c r="B40" s="3"/>
      <c r="C40" s="2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3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2"/>
      <c r="BP40" s="3"/>
      <c r="BQ40" s="3"/>
      <c r="BR40" s="3"/>
      <c r="BS40" s="3"/>
      <c r="BT40" s="3"/>
      <c r="BU40" s="3"/>
      <c r="BV40" s="3"/>
      <c r="BW40" s="3"/>
      <c r="BX40" s="3"/>
    </row>
    <row r="41" spans="1:76" ht="12" customHeight="1" x14ac:dyDescent="0.2">
      <c r="A41" s="3"/>
      <c r="B41" s="3"/>
      <c r="C41" s="2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3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2"/>
      <c r="BP41" s="3"/>
      <c r="BQ41" s="3"/>
      <c r="BR41" s="3"/>
      <c r="BS41" s="3"/>
      <c r="BT41" s="3"/>
      <c r="BU41" s="3"/>
      <c r="BV41" s="3"/>
      <c r="BW41" s="3"/>
      <c r="BX41" s="3"/>
    </row>
    <row r="42" spans="1:76" ht="11.25" customHeight="1" x14ac:dyDescent="0.2">
      <c r="A42" s="3"/>
      <c r="B42" s="3"/>
      <c r="C42" s="2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2"/>
      <c r="BP42" s="3"/>
      <c r="BQ42" s="3"/>
      <c r="BR42" s="3"/>
      <c r="BS42" s="3"/>
      <c r="BT42" s="3"/>
      <c r="BU42" s="3"/>
      <c r="BV42" s="3"/>
      <c r="BW42" s="3"/>
      <c r="BX42" s="3"/>
    </row>
    <row r="43" spans="1:76" ht="11.25" customHeight="1" x14ac:dyDescent="0.2">
      <c r="A43" s="3"/>
      <c r="B43" s="3"/>
      <c r="C43" s="2"/>
      <c r="D43" s="6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3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2"/>
      <c r="BP43" s="3"/>
      <c r="BQ43" s="3"/>
      <c r="BR43" s="3"/>
      <c r="BS43" s="3"/>
      <c r="BT43" s="3"/>
      <c r="BU43" s="3"/>
      <c r="BV43" s="3"/>
      <c r="BW43" s="3"/>
      <c r="BX43" s="3"/>
    </row>
    <row r="44" spans="1:76" ht="13.5" customHeight="1" x14ac:dyDescent="0.2">
      <c r="A44" s="3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3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2"/>
      <c r="BP44" s="3"/>
      <c r="BQ44" s="3"/>
      <c r="BR44" s="3"/>
      <c r="BS44" s="3"/>
      <c r="BT44" s="3"/>
      <c r="BU44" s="3"/>
      <c r="BV44" s="3"/>
      <c r="BW44" s="3"/>
      <c r="BX44" s="3"/>
    </row>
    <row r="45" spans="1:76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</row>
    <row r="46" spans="1:76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</row>
    <row r="47" spans="1:76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</row>
    <row r="48" spans="1:76" ht="12.75" customHeight="1" x14ac:dyDescent="0.2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</row>
    <row r="49" spans="1:76" ht="12.75" customHeight="1" x14ac:dyDescent="0.2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</row>
    <row r="50" spans="1:76" ht="12.75" customHeight="1" x14ac:dyDescent="0.2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</row>
    <row r="51" spans="1:76" ht="12.75" customHeight="1" x14ac:dyDescent="0.2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</row>
    <row r="52" spans="1:76" ht="12.75" customHeight="1" x14ac:dyDescent="0.2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</row>
    <row r="53" spans="1:76" ht="12.75" customHeight="1" x14ac:dyDescent="0.2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</row>
    <row r="54" spans="1:76" ht="12.75" customHeight="1" x14ac:dyDescent="0.2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</row>
    <row r="55" spans="1:76" ht="12.75" customHeight="1" x14ac:dyDescent="0.2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</row>
    <row r="56" spans="1:76" ht="12.75" customHeight="1" x14ac:dyDescent="0.2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</row>
    <row r="57" spans="1:76" ht="12.75" customHeight="1" x14ac:dyDescent="0.2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</row>
    <row r="58" spans="1:76" ht="12.75" customHeight="1" x14ac:dyDescent="0.2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</row>
    <row r="59" spans="1:76" ht="12.75" customHeight="1" x14ac:dyDescent="0.2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</row>
    <row r="60" spans="1:76" ht="12.75" customHeight="1" x14ac:dyDescent="0.2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</row>
    <row r="61" spans="1:76" ht="12.75" customHeight="1" x14ac:dyDescent="0.2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</row>
    <row r="62" spans="1:76" ht="12.75" customHeight="1" x14ac:dyDescent="0.2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</row>
    <row r="63" spans="1:76" ht="12.75" customHeight="1" x14ac:dyDescent="0.2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</row>
    <row r="64" spans="1:76" ht="12.75" customHeight="1" x14ac:dyDescent="0.2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</row>
    <row r="65" spans="1:76" ht="12.75" customHeight="1" x14ac:dyDescent="0.2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</row>
    <row r="66" spans="1:76" ht="12.75" customHeight="1" x14ac:dyDescent="0.2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</row>
    <row r="67" spans="1:76" ht="12.75" customHeight="1" x14ac:dyDescent="0.2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</row>
    <row r="68" spans="1:76" ht="12.75" customHeight="1" x14ac:dyDescent="0.2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</row>
    <row r="69" spans="1:76" ht="12.75" customHeight="1" x14ac:dyDescent="0.2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</row>
    <row r="70" spans="1:76" ht="12.75" customHeight="1" x14ac:dyDescent="0.2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</row>
    <row r="71" spans="1:76" ht="12.75" customHeight="1" x14ac:dyDescent="0.2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</row>
    <row r="72" spans="1:76" ht="12.7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</row>
    <row r="73" spans="1:76" ht="12.7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</row>
    <row r="74" spans="1:76" ht="12.7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</row>
    <row r="75" spans="1:76" ht="12.7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</row>
    <row r="76" spans="1:76" ht="12.7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</row>
    <row r="77" spans="1:76" ht="12.7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</row>
    <row r="78" spans="1:76" ht="12.7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</row>
    <row r="79" spans="1:76" ht="12.7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</row>
    <row r="80" spans="1:76" ht="12.7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</row>
    <row r="81" spans="1:76" ht="12.7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</row>
    <row r="82" spans="1:76" ht="12.7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</row>
    <row r="83" spans="1:76" ht="12.7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</row>
    <row r="84" spans="1:76" ht="12.7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</row>
    <row r="85" spans="1:76" ht="12.7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</row>
    <row r="86" spans="1:76" ht="12.7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</row>
    <row r="87" spans="1:76" ht="12.7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</row>
    <row r="88" spans="1:76" ht="12.7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</row>
    <row r="89" spans="1:76" ht="12.7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</row>
    <row r="90" spans="1:76" ht="12.7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</row>
    <row r="91" spans="1:76" ht="12.7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</row>
    <row r="92" spans="1:76" ht="12.7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</row>
    <row r="93" spans="1:76" ht="12.7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</row>
    <row r="94" spans="1:76" ht="12.7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</row>
    <row r="95" spans="1:76" ht="12.7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</row>
    <row r="96" spans="1:76" ht="12.7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</row>
    <row r="97" spans="1:76" ht="12.7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</row>
    <row r="98" spans="1:76" ht="12.7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</row>
    <row r="99" spans="1:76" ht="12.7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</row>
    <row r="100" spans="1:76" ht="12.7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</row>
    <row r="101" spans="1:76" ht="12.7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</row>
    <row r="102" spans="1:76" ht="12.7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</row>
    <row r="103" spans="1:76" ht="12.7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</row>
    <row r="104" spans="1:76" ht="12.7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</row>
    <row r="105" spans="1:76" ht="12.7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</row>
    <row r="106" spans="1:76" ht="12.7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</row>
    <row r="107" spans="1:76" ht="12.7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</row>
    <row r="108" spans="1:76" ht="12.7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</row>
    <row r="109" spans="1:76" ht="12.7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</row>
    <row r="110" spans="1:76" ht="12.7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</row>
    <row r="111" spans="1:76" ht="12.7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</row>
    <row r="112" spans="1:76" ht="12.7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</row>
    <row r="113" spans="1:76" ht="12.7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</row>
    <row r="114" spans="1:76" ht="12.7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</row>
    <row r="115" spans="1:76" ht="12.7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</row>
    <row r="116" spans="1:76" ht="12.7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</row>
    <row r="117" spans="1:76" ht="12.7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</row>
    <row r="118" spans="1:76" ht="12.7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</row>
    <row r="119" spans="1:76" ht="12.7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</row>
    <row r="120" spans="1:76" ht="12.7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</row>
    <row r="121" spans="1:76" ht="12.7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</row>
    <row r="122" spans="1:76" ht="12.7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</row>
    <row r="123" spans="1:76" ht="12.7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</row>
    <row r="124" spans="1:76" ht="12.7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</row>
    <row r="125" spans="1:76" ht="12.7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</row>
    <row r="126" spans="1:76" ht="12.7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</row>
    <row r="127" spans="1:76" ht="12.7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</row>
    <row r="128" spans="1:76" ht="12.7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</row>
    <row r="129" spans="1:76" ht="12.7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</row>
    <row r="130" spans="1:76" ht="12.7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</row>
    <row r="131" spans="1:76" ht="12.7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</row>
    <row r="132" spans="1:76" ht="12.7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</row>
    <row r="133" spans="1:76" ht="12.7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</row>
    <row r="134" spans="1:76" ht="12.7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</row>
    <row r="135" spans="1:76" ht="12.7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</row>
    <row r="136" spans="1:76" ht="12.7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</row>
    <row r="137" spans="1:76" ht="12.7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</row>
    <row r="138" spans="1:76" ht="12.7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</row>
    <row r="139" spans="1:76" ht="12.7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</row>
    <row r="140" spans="1:76" ht="12.7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</row>
    <row r="141" spans="1:76" ht="12.7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</row>
    <row r="142" spans="1:76" ht="12.7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</row>
    <row r="143" spans="1:76" ht="12.7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</row>
    <row r="144" spans="1:76" ht="12.7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</row>
    <row r="145" spans="1:76" ht="12.7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</row>
    <row r="146" spans="1:76" ht="12.7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</row>
    <row r="147" spans="1:76" ht="12.7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</row>
    <row r="148" spans="1:76" ht="12.7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</row>
    <row r="149" spans="1:76" ht="12.7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</row>
    <row r="150" spans="1:76" ht="12.7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</row>
    <row r="151" spans="1:76" ht="12.7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</row>
    <row r="152" spans="1:76" ht="12.7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</row>
    <row r="153" spans="1:76" ht="12.7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</row>
    <row r="154" spans="1:76" ht="12.7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</row>
    <row r="155" spans="1:76" ht="12.7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</row>
    <row r="156" spans="1:76" ht="12.7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</row>
    <row r="157" spans="1:76" ht="12.7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</row>
    <row r="158" spans="1:76" ht="12.7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</row>
    <row r="159" spans="1:76" ht="12.7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</row>
    <row r="160" spans="1:76" ht="12.7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</row>
    <row r="161" spans="1:76" ht="12.7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</row>
    <row r="162" spans="1:76" ht="12.7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</row>
    <row r="163" spans="1:76" ht="12.7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</row>
    <row r="164" spans="1:76" ht="12.7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</row>
    <row r="165" spans="1:76" ht="12.7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</row>
    <row r="166" spans="1:76" ht="12.7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</row>
    <row r="167" spans="1:76" ht="12.7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</row>
    <row r="168" spans="1:76" ht="12.7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</row>
    <row r="169" spans="1:76" ht="12.7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</row>
    <row r="170" spans="1:76" ht="12.7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</row>
    <row r="171" spans="1:76" ht="12.7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</row>
    <row r="172" spans="1:76" ht="12.7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</row>
    <row r="173" spans="1:76" ht="12.7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</row>
    <row r="174" spans="1:76" ht="12.7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</row>
    <row r="175" spans="1:76" ht="12.7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</row>
    <row r="176" spans="1:76" ht="12.7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</row>
    <row r="177" spans="1:76" ht="12.7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</row>
    <row r="178" spans="1:76" ht="12.7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</row>
    <row r="179" spans="1:76" ht="12.7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</row>
    <row r="180" spans="1:76" ht="12.7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</row>
    <row r="181" spans="1:76" ht="12.7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</row>
    <row r="182" spans="1:76" ht="12.7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</row>
    <row r="183" spans="1:76" ht="12.7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</row>
    <row r="184" spans="1:76" ht="12.7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</row>
    <row r="185" spans="1:76" ht="12.7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</row>
    <row r="186" spans="1:76" ht="12.7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</row>
    <row r="187" spans="1:76" ht="12.7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</row>
    <row r="188" spans="1:76" ht="12.7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</row>
    <row r="189" spans="1:76" ht="12.7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</row>
    <row r="190" spans="1:76" ht="12.7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</row>
    <row r="191" spans="1:76" ht="12.7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</row>
    <row r="192" spans="1:76" ht="12.7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</row>
    <row r="193" spans="1:76" ht="12.7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</row>
    <row r="194" spans="1:76" ht="12.7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</row>
    <row r="195" spans="1:76" ht="12.7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</row>
    <row r="196" spans="1:76" ht="12.7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</row>
    <row r="197" spans="1:76" ht="12.7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</row>
    <row r="198" spans="1:76" ht="12.7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</row>
    <row r="199" spans="1:76" ht="12.7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</row>
    <row r="200" spans="1:76" ht="12.7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</row>
    <row r="201" spans="1:76" ht="12.7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</row>
    <row r="202" spans="1:76" ht="12.7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</row>
    <row r="203" spans="1:76" ht="12.7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</row>
    <row r="204" spans="1:76" ht="12.7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</row>
    <row r="205" spans="1:76" ht="12.7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</row>
    <row r="206" spans="1:76" ht="12.7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</row>
    <row r="207" spans="1:76" ht="12.7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</row>
    <row r="208" spans="1:76" ht="12.7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</row>
    <row r="209" spans="1:76" ht="12.7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</row>
    <row r="210" spans="1:76" ht="12.7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</row>
    <row r="211" spans="1:76" ht="12.7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</row>
    <row r="212" spans="1:76" ht="12.7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</row>
    <row r="213" spans="1:76" ht="12.7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</row>
    <row r="214" spans="1:76" ht="12.7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</row>
    <row r="215" spans="1:76" ht="12.7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</row>
    <row r="216" spans="1:76" ht="12.7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</row>
    <row r="217" spans="1:76" ht="12.7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</row>
    <row r="218" spans="1:76" ht="12.7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</row>
    <row r="219" spans="1:76" ht="12.7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</row>
    <row r="220" spans="1:76" ht="12.7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</row>
    <row r="221" spans="1:76" ht="12.7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</row>
    <row r="222" spans="1:76" ht="12.7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</row>
    <row r="223" spans="1:76" ht="12.7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</row>
    <row r="224" spans="1:76" ht="12.7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</row>
    <row r="225" spans="1:76" ht="12.7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</row>
    <row r="226" spans="1:76" ht="12.7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</row>
    <row r="227" spans="1:76" ht="12.7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</row>
    <row r="228" spans="1:76" ht="12.7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</row>
    <row r="229" spans="1:76" ht="12.7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</row>
    <row r="230" spans="1:76" ht="12.7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</row>
    <row r="231" spans="1:76" ht="12.7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</row>
    <row r="232" spans="1:76" ht="12.7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</row>
    <row r="233" spans="1:76" ht="12.7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</row>
    <row r="234" spans="1:76" ht="12.7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</row>
    <row r="235" spans="1:76" ht="12.7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</row>
    <row r="236" spans="1:76" ht="12.7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</row>
    <row r="237" spans="1:76" ht="12.7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</row>
    <row r="238" spans="1:76" ht="12.7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</row>
    <row r="239" spans="1:76" ht="12.7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</row>
    <row r="240" spans="1:76" ht="12.7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</row>
    <row r="241" spans="1:76" ht="12.7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</row>
    <row r="242" spans="1:76" ht="12.7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</row>
    <row r="243" spans="1:76" ht="12.7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</row>
    <row r="244" spans="1:76" ht="12.7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</row>
    <row r="245" spans="1:76" ht="12.7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</row>
    <row r="246" spans="1:76" ht="12.7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</row>
    <row r="247" spans="1:76" ht="12.7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</row>
    <row r="248" spans="1:76" ht="12.7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</row>
    <row r="249" spans="1:76" ht="12.7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</row>
    <row r="250" spans="1:76" ht="12.7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</row>
    <row r="251" spans="1:76" ht="12.7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</row>
    <row r="252" spans="1:76" ht="12.7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</row>
    <row r="253" spans="1:76" ht="12.7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</row>
    <row r="254" spans="1:76" ht="12.7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</row>
    <row r="255" spans="1:76" ht="12.7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</row>
    <row r="256" spans="1:76" ht="12.7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</row>
    <row r="257" spans="1:76" ht="12.7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</row>
    <row r="258" spans="1:76" ht="12.7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</row>
    <row r="259" spans="1:76" ht="12.7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</row>
    <row r="260" spans="1:76" ht="12.7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</row>
    <row r="261" spans="1:76" ht="12.7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</row>
    <row r="262" spans="1:76" ht="12.7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</row>
    <row r="263" spans="1:76" ht="12.7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</row>
    <row r="264" spans="1:76" ht="12.7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</row>
    <row r="265" spans="1:76" ht="12.7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</row>
    <row r="266" spans="1:76" ht="12.7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</row>
    <row r="267" spans="1:76" ht="12.7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</row>
    <row r="268" spans="1:76" ht="12.7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</row>
    <row r="269" spans="1:76" ht="12.7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</row>
    <row r="270" spans="1:76" ht="12.7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</row>
    <row r="271" spans="1:76" ht="12.7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</row>
    <row r="272" spans="1:76" ht="12.7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</row>
    <row r="273" spans="1:76" ht="12.7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</row>
    <row r="274" spans="1:76" ht="12.7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</row>
    <row r="275" spans="1:76" ht="12.7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</row>
    <row r="276" spans="1:76" ht="12.7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</row>
    <row r="277" spans="1:76" ht="12.7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</row>
    <row r="278" spans="1:76" ht="12.7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</row>
    <row r="279" spans="1:76" ht="12.7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</row>
    <row r="280" spans="1:76" ht="12.7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</row>
    <row r="281" spans="1:76" ht="12.7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</row>
    <row r="282" spans="1:76" ht="12.7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</row>
    <row r="283" spans="1:76" ht="12.7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</row>
    <row r="284" spans="1:76" ht="12.7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</row>
    <row r="285" spans="1:76" ht="12.7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</row>
    <row r="286" spans="1:76" ht="12.7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</row>
    <row r="287" spans="1:76" ht="12.7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</row>
    <row r="288" spans="1:76" ht="12.7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</row>
    <row r="289" spans="1:76" ht="12.7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</row>
    <row r="290" spans="1:76" ht="12.7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</row>
    <row r="291" spans="1:76" ht="12.7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</row>
    <row r="292" spans="1:76" ht="12.7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</row>
    <row r="293" spans="1:76" ht="12.7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</row>
    <row r="294" spans="1:76" ht="12.7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</row>
    <row r="295" spans="1:76" ht="12.7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</row>
    <row r="296" spans="1:76" ht="12.7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</row>
    <row r="297" spans="1:76" ht="12.7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</row>
    <row r="298" spans="1:76" ht="12.7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</row>
    <row r="299" spans="1:76" ht="12.7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</row>
    <row r="300" spans="1:76" ht="12.7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</row>
    <row r="301" spans="1:76" ht="12.7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</row>
    <row r="302" spans="1:76" ht="12.7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</row>
    <row r="303" spans="1:76" ht="12.7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</row>
    <row r="304" spans="1:76" ht="12.7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</row>
    <row r="305" spans="1:76" ht="12.7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</row>
    <row r="306" spans="1:76" ht="12.7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</row>
    <row r="307" spans="1:76" ht="12.7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</row>
    <row r="308" spans="1:76" ht="12.7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</row>
    <row r="309" spans="1:76" ht="12.7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</row>
    <row r="310" spans="1:76" ht="12.7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</row>
    <row r="311" spans="1:76" ht="12.7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</row>
    <row r="312" spans="1:76" ht="12.7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</row>
    <row r="313" spans="1:76" ht="12.7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</row>
    <row r="314" spans="1:76" ht="12.7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</row>
    <row r="315" spans="1:76" ht="12.7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</row>
    <row r="316" spans="1:76" ht="12.7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</row>
    <row r="317" spans="1:76" ht="12.7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</row>
    <row r="318" spans="1:76" ht="12.7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</row>
    <row r="319" spans="1:76" ht="12.7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</row>
    <row r="320" spans="1:76" ht="12.7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</row>
    <row r="321" spans="1:76" ht="12.7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</row>
    <row r="322" spans="1:76" ht="12.7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</row>
    <row r="323" spans="1:76" ht="12.7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</row>
    <row r="324" spans="1:76" ht="12.7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</row>
    <row r="325" spans="1:76" ht="12.7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</row>
    <row r="326" spans="1:76" ht="12.7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</row>
    <row r="327" spans="1:76" ht="12.7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</row>
    <row r="328" spans="1:76" ht="12.7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</row>
    <row r="329" spans="1:76" ht="12.7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</row>
    <row r="330" spans="1:76" ht="12.7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</row>
    <row r="331" spans="1:76" ht="12.7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</row>
    <row r="332" spans="1:76" ht="12.7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</row>
    <row r="333" spans="1:76" ht="12.7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</row>
    <row r="334" spans="1:76" ht="12.7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</row>
    <row r="335" spans="1:76" ht="12.7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</row>
    <row r="336" spans="1:76" ht="12.7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</row>
    <row r="337" spans="1:76" ht="12.7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</row>
    <row r="338" spans="1:76" ht="12.7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</row>
    <row r="339" spans="1:76" ht="12.7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</row>
    <row r="340" spans="1:76" ht="12.7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</row>
    <row r="341" spans="1:76" ht="12.7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</row>
    <row r="342" spans="1:76" ht="12.7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</row>
    <row r="343" spans="1:76" ht="12.7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</row>
    <row r="344" spans="1:76" ht="12.7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</row>
    <row r="345" spans="1:76" ht="12.7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</row>
    <row r="346" spans="1:76" ht="12.7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</row>
    <row r="347" spans="1:76" ht="12.7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</row>
    <row r="348" spans="1:76" ht="12.7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</row>
    <row r="349" spans="1:76" ht="12.7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</row>
    <row r="350" spans="1:76" ht="12.7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</row>
    <row r="351" spans="1:76" ht="12.7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</row>
    <row r="352" spans="1:76" ht="12.7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</row>
    <row r="353" spans="1:76" ht="12.7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</row>
    <row r="354" spans="1:76" ht="12.7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</row>
    <row r="355" spans="1:76" ht="12.7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</row>
    <row r="356" spans="1:76" ht="12.7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</row>
    <row r="357" spans="1:76" ht="12.7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</row>
    <row r="358" spans="1:76" ht="12.7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</row>
    <row r="359" spans="1:76" ht="12.7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</row>
    <row r="360" spans="1:76" ht="12.7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</row>
    <row r="361" spans="1:76" ht="12.7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</row>
    <row r="362" spans="1:76" ht="12.7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</row>
    <row r="363" spans="1:76" ht="12.7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</row>
    <row r="364" spans="1:76" ht="12.7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</row>
    <row r="365" spans="1:76" ht="12.7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</row>
    <row r="366" spans="1:76" ht="12.7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</row>
    <row r="367" spans="1:76" ht="12.7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</row>
    <row r="368" spans="1:76" ht="12.7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</row>
    <row r="369" spans="1:76" ht="12.7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</row>
    <row r="370" spans="1:76" ht="12.7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</row>
    <row r="371" spans="1:76" ht="12.7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</row>
    <row r="372" spans="1:76" ht="12.7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</row>
    <row r="373" spans="1:76" ht="12.7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</row>
    <row r="374" spans="1:76" ht="12.7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</row>
    <row r="375" spans="1:76" ht="12.7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</row>
    <row r="376" spans="1:76" ht="12.7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</row>
    <row r="377" spans="1:76" ht="12.7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</row>
    <row r="378" spans="1:76" ht="12.7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</row>
    <row r="379" spans="1:76" ht="12.7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</row>
    <row r="380" spans="1:76" ht="12.7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</row>
    <row r="381" spans="1:76" ht="12.7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</row>
    <row r="382" spans="1:76" ht="12.7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</row>
    <row r="383" spans="1:76" ht="12.7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</row>
    <row r="384" spans="1:76" ht="12.7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</row>
    <row r="385" spans="1:76" ht="12.7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</row>
    <row r="386" spans="1:76" ht="12.7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</row>
    <row r="387" spans="1:76" ht="12.7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</row>
    <row r="388" spans="1:76" ht="12.7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</row>
    <row r="389" spans="1:76" ht="12.7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</row>
    <row r="390" spans="1:76" ht="12.7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</row>
    <row r="391" spans="1:76" ht="12.7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</row>
    <row r="392" spans="1:76" ht="12.7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</row>
    <row r="393" spans="1:76" ht="12.7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</row>
    <row r="394" spans="1:76" ht="12.7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</row>
    <row r="395" spans="1:76" ht="12.7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</row>
    <row r="396" spans="1:76" ht="12.7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</row>
    <row r="397" spans="1:76" ht="12.7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</row>
    <row r="398" spans="1:76" ht="12.7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</row>
    <row r="399" spans="1:76" ht="12.7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</row>
    <row r="400" spans="1:76" ht="12.7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</row>
    <row r="401" spans="1:76" ht="12.7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</row>
    <row r="402" spans="1:76" ht="12.7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</row>
    <row r="403" spans="1:76" ht="12.7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</row>
    <row r="404" spans="1:76" ht="12.7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</row>
    <row r="405" spans="1:76" ht="12.7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</row>
    <row r="406" spans="1:76" ht="12.7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</row>
    <row r="407" spans="1:76" ht="12.7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</row>
    <row r="408" spans="1:76" ht="12.7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</row>
    <row r="409" spans="1:76" ht="12.7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</row>
    <row r="410" spans="1:76" ht="12.7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</row>
    <row r="411" spans="1:76" ht="12.7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</row>
    <row r="412" spans="1:76" ht="12.7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</row>
    <row r="413" spans="1:76" ht="12.7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</row>
    <row r="414" spans="1:76" ht="12.7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</row>
    <row r="415" spans="1:76" ht="12.7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</row>
    <row r="416" spans="1:76" ht="12.7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</row>
    <row r="417" spans="1:76" ht="12.7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</row>
    <row r="418" spans="1:76" ht="12.7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</row>
    <row r="419" spans="1:76" ht="12.7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</row>
    <row r="420" spans="1:76" ht="12.7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</row>
    <row r="421" spans="1:76" ht="12.7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</row>
    <row r="422" spans="1:76" ht="12.7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</row>
    <row r="423" spans="1:76" ht="12.7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</row>
    <row r="424" spans="1:76" ht="12.7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</row>
    <row r="425" spans="1:76" ht="12.7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</row>
    <row r="426" spans="1:76" ht="12.7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</row>
    <row r="427" spans="1:76" ht="12.7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</row>
    <row r="428" spans="1:76" ht="12.7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</row>
    <row r="429" spans="1:76" ht="12.7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</row>
    <row r="430" spans="1:76" ht="12.7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</row>
    <row r="431" spans="1:76" ht="12.7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</row>
    <row r="432" spans="1:76" ht="12.7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</row>
    <row r="433" spans="1:76" ht="12.7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</row>
    <row r="434" spans="1:76" ht="12.7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</row>
    <row r="435" spans="1:76" ht="12.7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</row>
    <row r="436" spans="1:76" ht="12.7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</row>
    <row r="437" spans="1:76" ht="12.7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</row>
    <row r="438" spans="1:76" ht="12.7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</row>
    <row r="439" spans="1:76" ht="12.7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</row>
    <row r="440" spans="1:76" ht="12.7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</row>
    <row r="441" spans="1:76" ht="12.7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</row>
    <row r="442" spans="1:76" ht="12.7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</row>
    <row r="443" spans="1:76" ht="12.7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</row>
    <row r="444" spans="1:76" ht="12.7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</row>
    <row r="445" spans="1:76" ht="12.7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</row>
    <row r="446" spans="1:76" ht="12.7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</row>
    <row r="447" spans="1:76" ht="12.7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</row>
    <row r="448" spans="1:76" ht="12.7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</row>
    <row r="449" spans="1:76" ht="12.7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</row>
    <row r="450" spans="1:76" ht="12.7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</row>
    <row r="451" spans="1:76" ht="12.7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</row>
    <row r="452" spans="1:76" ht="12.7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</row>
    <row r="453" spans="1:76" ht="12.7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</row>
    <row r="454" spans="1:76" ht="12.7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</row>
    <row r="455" spans="1:76" ht="12.7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</row>
    <row r="456" spans="1:76" ht="12.7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</row>
    <row r="457" spans="1:76" ht="12.7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</row>
    <row r="458" spans="1:76" ht="12.7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</row>
    <row r="459" spans="1:76" ht="12.7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</row>
    <row r="460" spans="1:76" ht="12.7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</row>
    <row r="461" spans="1:76" ht="12.7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</row>
    <row r="462" spans="1:76" ht="12.7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</row>
    <row r="463" spans="1:76" ht="12.7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</row>
    <row r="464" spans="1:76" ht="12.7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</row>
    <row r="465" spans="1:76" ht="12.7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</row>
    <row r="466" spans="1:76" ht="12.7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</row>
    <row r="467" spans="1:76" ht="12.7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</row>
    <row r="468" spans="1:76" ht="12.7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</row>
    <row r="469" spans="1:76" ht="12.7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</row>
    <row r="470" spans="1:76" ht="12.7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</row>
    <row r="471" spans="1:76" ht="12.7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</row>
    <row r="472" spans="1:76" ht="12.7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</row>
    <row r="473" spans="1:76" ht="12.7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</row>
    <row r="474" spans="1:76" ht="12.7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</row>
    <row r="475" spans="1:76" ht="12.7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</row>
    <row r="476" spans="1:76" ht="12.7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</row>
    <row r="477" spans="1:76" ht="12.7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</row>
    <row r="478" spans="1:76" ht="12.7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</row>
    <row r="479" spans="1:76" ht="12.7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</row>
    <row r="480" spans="1:76" ht="12.7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</row>
    <row r="481" spans="1:76" ht="12.7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</row>
    <row r="482" spans="1:76" ht="12.7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</row>
    <row r="483" spans="1:76" ht="12.7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</row>
    <row r="484" spans="1:76" ht="12.7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</row>
    <row r="485" spans="1:76" ht="12.7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</row>
    <row r="486" spans="1:76" ht="12.7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</row>
    <row r="487" spans="1:76" ht="12.7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</row>
    <row r="488" spans="1:76" ht="12.7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</row>
    <row r="489" spans="1:76" ht="12.7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</row>
    <row r="490" spans="1:76" ht="12.7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</row>
    <row r="491" spans="1:76" ht="12.7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</row>
    <row r="492" spans="1:76" ht="12.7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</row>
    <row r="493" spans="1:76" ht="12.7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</row>
    <row r="494" spans="1:76" ht="12.7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</row>
    <row r="495" spans="1:76" ht="12.7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</row>
    <row r="496" spans="1:76" ht="12.7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</row>
    <row r="497" spans="1:76" ht="12.7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</row>
    <row r="498" spans="1:76" ht="12.7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</row>
    <row r="499" spans="1:76" ht="12.7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</row>
    <row r="500" spans="1:76" ht="12.7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</row>
    <row r="501" spans="1:76" ht="12.7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</row>
    <row r="502" spans="1:76" ht="12.7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</row>
    <row r="503" spans="1:76" ht="12.7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</row>
    <row r="504" spans="1:76" ht="12.7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</row>
    <row r="505" spans="1:76" ht="12.7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</row>
    <row r="506" spans="1:76" ht="12.7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</row>
    <row r="507" spans="1:76" ht="12.7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</row>
    <row r="508" spans="1:76" ht="12.7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</row>
    <row r="509" spans="1:76" ht="12.7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</row>
    <row r="510" spans="1:76" ht="12.7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</row>
    <row r="511" spans="1:76" ht="12.7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</row>
    <row r="512" spans="1:76" ht="12.7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</row>
    <row r="513" spans="1:76" ht="12.7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</row>
    <row r="514" spans="1:76" ht="12.7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</row>
    <row r="515" spans="1:76" ht="12.7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</row>
    <row r="516" spans="1:76" ht="12.7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</row>
    <row r="517" spans="1:76" ht="12.7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</row>
    <row r="518" spans="1:76" ht="12.7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</row>
    <row r="519" spans="1:76" ht="12.7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</row>
    <row r="520" spans="1:76" ht="12.7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</row>
    <row r="521" spans="1:76" ht="12.7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</row>
    <row r="522" spans="1:76" ht="12.7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</row>
    <row r="523" spans="1:76" ht="12.7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</row>
    <row r="524" spans="1:76" ht="12.7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</row>
    <row r="525" spans="1:76" ht="12.7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</row>
    <row r="526" spans="1:76" ht="12.7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</row>
    <row r="527" spans="1:76" ht="12.7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</row>
    <row r="528" spans="1:76" ht="12.7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</row>
    <row r="529" spans="1:76" ht="12.7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</row>
    <row r="530" spans="1:76" ht="12.7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</row>
    <row r="531" spans="1:76" ht="12.7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</row>
    <row r="532" spans="1:76" ht="12.7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</row>
    <row r="533" spans="1:76" ht="12.7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</row>
    <row r="534" spans="1:76" ht="12.7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</row>
    <row r="535" spans="1:76" ht="12.7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</row>
    <row r="536" spans="1:76" ht="12.7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</row>
    <row r="537" spans="1:76" ht="12.7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</row>
    <row r="538" spans="1:76" ht="12.7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</row>
    <row r="539" spans="1:76" ht="12.7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</row>
    <row r="540" spans="1:76" ht="12.7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</row>
    <row r="541" spans="1:76" ht="12.7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</row>
    <row r="542" spans="1:76" ht="12.7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</row>
    <row r="543" spans="1:76" ht="12.7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</row>
    <row r="544" spans="1:76" ht="12.7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</row>
    <row r="545" spans="1:76" ht="12.7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</row>
    <row r="546" spans="1:76" ht="12.7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</row>
    <row r="547" spans="1:76" ht="12.7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</row>
    <row r="548" spans="1:76" ht="12.7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</row>
    <row r="549" spans="1:76" ht="12.7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</row>
    <row r="550" spans="1:76" ht="12.7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</row>
    <row r="551" spans="1:76" ht="12.7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</row>
    <row r="552" spans="1:76" ht="12.7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</row>
    <row r="553" spans="1:76" ht="12.7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</row>
    <row r="554" spans="1:76" ht="12.7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</row>
    <row r="555" spans="1:76" ht="12.7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</row>
    <row r="556" spans="1:76" ht="12.7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</row>
    <row r="557" spans="1:76" ht="12.7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</row>
    <row r="558" spans="1:76" ht="12.7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</row>
    <row r="559" spans="1:76" ht="12.7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</row>
    <row r="560" spans="1:76" ht="12.7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</row>
    <row r="561" spans="1:76" ht="12.7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</row>
    <row r="562" spans="1:76" ht="12.7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</row>
    <row r="563" spans="1:76" ht="12.7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</row>
    <row r="564" spans="1:76" ht="12.7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</row>
    <row r="565" spans="1:76" ht="12.7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</row>
    <row r="566" spans="1:76" ht="12.7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</row>
    <row r="567" spans="1:76" ht="12.7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</row>
    <row r="568" spans="1:76" ht="12.7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</row>
    <row r="569" spans="1:76" ht="12.7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</row>
    <row r="570" spans="1:76" ht="12.7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</row>
    <row r="571" spans="1:76" ht="12.7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</row>
    <row r="572" spans="1:76" ht="12.7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</row>
    <row r="573" spans="1:76" ht="12.7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</row>
    <row r="574" spans="1:76" ht="12.7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</row>
    <row r="575" spans="1:76" ht="12.7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</row>
    <row r="576" spans="1:76" ht="12.7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</row>
    <row r="577" spans="1:76" ht="12.7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</row>
    <row r="578" spans="1:76" ht="12.7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</row>
    <row r="579" spans="1:76" ht="12.7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</row>
    <row r="580" spans="1:76" ht="12.7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</row>
    <row r="581" spans="1:76" ht="12.7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</row>
    <row r="582" spans="1:76" ht="12.7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</row>
    <row r="583" spans="1:76" ht="12.7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</row>
    <row r="584" spans="1:76" ht="12.7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</row>
    <row r="585" spans="1:76" ht="12.7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</row>
    <row r="586" spans="1:76" ht="12.7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</row>
    <row r="587" spans="1:76" ht="12.7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</row>
    <row r="588" spans="1:76" ht="12.7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</row>
    <row r="589" spans="1:76" ht="12.7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</row>
    <row r="590" spans="1:76" ht="12.7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</row>
    <row r="591" spans="1:76" ht="12.7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</row>
    <row r="592" spans="1:76" ht="12.7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</row>
    <row r="593" spans="1:76" ht="12.7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</row>
    <row r="594" spans="1:76" ht="12.7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</row>
    <row r="595" spans="1:76" ht="12.7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</row>
    <row r="596" spans="1:76" ht="12.7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</row>
    <row r="597" spans="1:76" ht="12.7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</row>
    <row r="598" spans="1:76" ht="12.7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</row>
    <row r="599" spans="1:76" ht="12.7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</row>
    <row r="600" spans="1:76" ht="12.7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</row>
    <row r="601" spans="1:76" ht="12.7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</row>
    <row r="602" spans="1:76" ht="12.7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</row>
    <row r="603" spans="1:76" ht="12.7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</row>
    <row r="604" spans="1:76" ht="12.7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</row>
    <row r="605" spans="1:76" ht="12.7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</row>
    <row r="606" spans="1:76" ht="12.7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</row>
    <row r="607" spans="1:76" ht="12.7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</row>
    <row r="608" spans="1:76" ht="12.7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</row>
    <row r="609" spans="1:76" ht="12.7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</row>
    <row r="610" spans="1:76" ht="12.7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</row>
    <row r="611" spans="1:76" ht="12.7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</row>
    <row r="612" spans="1:76" ht="12.7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</row>
    <row r="613" spans="1:76" ht="12.7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</row>
    <row r="614" spans="1:76" ht="12.7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</row>
    <row r="615" spans="1:76" ht="12.7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</row>
    <row r="616" spans="1:76" ht="12.7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</row>
    <row r="617" spans="1:76" ht="12.7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</row>
    <row r="618" spans="1:76" ht="12.7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</row>
    <row r="619" spans="1:76" ht="12.7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</row>
    <row r="620" spans="1:76" ht="12.7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</row>
    <row r="621" spans="1:76" ht="12.7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</row>
    <row r="622" spans="1:76" ht="12.7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</row>
    <row r="623" spans="1:76" ht="12.7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</row>
    <row r="624" spans="1:76" ht="12.7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</row>
    <row r="625" spans="1:76" ht="12.7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</row>
    <row r="626" spans="1:76" ht="12.7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</row>
    <row r="627" spans="1:76" ht="12.7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</row>
    <row r="628" spans="1:76" ht="12.7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</row>
    <row r="629" spans="1:76" ht="12.7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</row>
    <row r="630" spans="1:76" ht="12.7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</row>
    <row r="631" spans="1:76" ht="12.7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</row>
    <row r="632" spans="1:76" ht="12.7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</row>
    <row r="633" spans="1:76" ht="12.7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</row>
    <row r="634" spans="1:76" ht="12.7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</row>
    <row r="635" spans="1:76" ht="12.7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</row>
    <row r="636" spans="1:76" ht="12.7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</row>
    <row r="637" spans="1:76" ht="12.7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</row>
    <row r="638" spans="1:76" ht="12.7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</row>
    <row r="639" spans="1:76" ht="12.7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</row>
    <row r="640" spans="1:76" ht="12.7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</row>
    <row r="641" spans="1:76" ht="12.7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</row>
    <row r="642" spans="1:76" ht="12.7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</row>
    <row r="643" spans="1:76" ht="12.7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</row>
    <row r="644" spans="1:76" ht="12.7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</row>
    <row r="645" spans="1:76" ht="12.7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</row>
    <row r="646" spans="1:76" ht="12.7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</row>
    <row r="647" spans="1:76" ht="12.7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</row>
    <row r="648" spans="1:76" ht="12.7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</row>
    <row r="649" spans="1:76" ht="12.7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</row>
    <row r="650" spans="1:76" ht="12.7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</row>
    <row r="651" spans="1:76" ht="12.7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</row>
    <row r="652" spans="1:76" ht="12.7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</row>
    <row r="653" spans="1:76" ht="12.7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</row>
    <row r="654" spans="1:76" ht="12.7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</row>
    <row r="655" spans="1:76" ht="12.7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</row>
    <row r="656" spans="1:76" ht="12.7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</row>
    <row r="657" spans="1:76" ht="12.7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</row>
    <row r="658" spans="1:76" ht="12.7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</row>
    <row r="659" spans="1:76" ht="12.7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</row>
    <row r="660" spans="1:76" ht="12.7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</row>
    <row r="661" spans="1:76" ht="12.7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</row>
    <row r="662" spans="1:76" ht="12.7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</row>
    <row r="663" spans="1:76" ht="12.7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</row>
    <row r="664" spans="1:76" ht="12.7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</row>
    <row r="665" spans="1:76" ht="12.7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</row>
    <row r="666" spans="1:76" ht="12.7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</row>
    <row r="667" spans="1:76" ht="12.7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</row>
    <row r="668" spans="1:76" ht="12.7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</row>
    <row r="669" spans="1:76" ht="12.7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</row>
    <row r="670" spans="1:76" ht="12.7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</row>
    <row r="671" spans="1:76" ht="12.7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</row>
    <row r="672" spans="1:76" ht="12.7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</row>
    <row r="673" spans="1:76" ht="12.7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</row>
    <row r="674" spans="1:76" ht="12.7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</row>
    <row r="675" spans="1:76" ht="12.7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</row>
    <row r="676" spans="1:76" ht="12.7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</row>
    <row r="677" spans="1:76" ht="12.7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</row>
    <row r="678" spans="1:76" ht="12.7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</row>
    <row r="679" spans="1:76" ht="12.7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</row>
    <row r="680" spans="1:76" ht="12.7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</row>
    <row r="681" spans="1:76" ht="12.7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</row>
    <row r="682" spans="1:76" ht="12.7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</row>
    <row r="683" spans="1:76" ht="12.7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</row>
    <row r="684" spans="1:76" ht="12.7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</row>
    <row r="685" spans="1:76" ht="12.7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</row>
    <row r="686" spans="1:76" ht="12.7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</row>
    <row r="687" spans="1:76" ht="12.7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</row>
    <row r="688" spans="1:76" ht="12.7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</row>
    <row r="689" spans="1:76" ht="12.7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</row>
    <row r="690" spans="1:76" ht="12.7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</row>
    <row r="691" spans="1:76" ht="12.7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</row>
    <row r="692" spans="1:76" ht="12.7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</row>
    <row r="693" spans="1:76" ht="12.7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</row>
    <row r="694" spans="1:76" ht="12.7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</row>
    <row r="695" spans="1:76" ht="12.7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</row>
    <row r="696" spans="1:76" ht="12.7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</row>
    <row r="697" spans="1:76" ht="12.7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</row>
    <row r="698" spans="1:76" ht="12.7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</row>
    <row r="699" spans="1:76" ht="12.7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</row>
    <row r="700" spans="1:76" ht="12.7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</row>
    <row r="701" spans="1:76" ht="12.7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</row>
    <row r="702" spans="1:76" ht="12.7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</row>
    <row r="703" spans="1:76" ht="12.7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</row>
    <row r="704" spans="1:76" ht="12.7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</row>
    <row r="705" spans="1:76" ht="12.7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</row>
    <row r="706" spans="1:76" ht="12.7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</row>
    <row r="707" spans="1:76" ht="12.7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</row>
    <row r="708" spans="1:76" ht="12.7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</row>
    <row r="709" spans="1:76" ht="12.7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</row>
    <row r="710" spans="1:76" ht="12.7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</row>
    <row r="711" spans="1:76" ht="12.7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</row>
    <row r="712" spans="1:76" ht="12.7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</row>
    <row r="713" spans="1:76" ht="12.7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</row>
    <row r="714" spans="1:76" ht="12.7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</row>
    <row r="715" spans="1:76" ht="12.7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</row>
    <row r="716" spans="1:76" ht="12.7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</row>
    <row r="717" spans="1:76" ht="12.7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</row>
    <row r="718" spans="1:76" ht="12.7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</row>
    <row r="719" spans="1:76" ht="12.7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</row>
    <row r="720" spans="1:76" ht="12.7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</row>
    <row r="721" spans="1:76" ht="12.7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</row>
    <row r="722" spans="1:76" ht="12.7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</row>
    <row r="723" spans="1:76" ht="12.7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</row>
    <row r="724" spans="1:76" ht="12.7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</row>
    <row r="725" spans="1:76" ht="12.7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</row>
    <row r="726" spans="1:76" ht="12.7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</row>
    <row r="727" spans="1:76" ht="12.7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</row>
    <row r="728" spans="1:76" ht="12.7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</row>
    <row r="729" spans="1:76" ht="12.7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</row>
    <row r="730" spans="1:76" ht="12.7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</row>
    <row r="731" spans="1:76" ht="12.7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</row>
    <row r="732" spans="1:76" ht="12.7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</row>
    <row r="733" spans="1:76" ht="12.7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</row>
    <row r="734" spans="1:76" ht="12.7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</row>
    <row r="735" spans="1:76" ht="12.7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</row>
    <row r="736" spans="1:76" ht="12.7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</row>
    <row r="737" spans="1:76" ht="12.7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</row>
    <row r="738" spans="1:76" ht="12.7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</row>
    <row r="739" spans="1:76" ht="12.7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</row>
    <row r="740" spans="1:76" ht="12.7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</row>
    <row r="741" spans="1:76" ht="12.7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</row>
    <row r="742" spans="1:76" ht="12.7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</row>
    <row r="743" spans="1:76" ht="12.7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</row>
    <row r="744" spans="1:76" ht="12.7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</row>
    <row r="745" spans="1:76" ht="12.7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</row>
    <row r="746" spans="1:76" ht="12.7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</row>
    <row r="747" spans="1:76" ht="12.7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</row>
    <row r="748" spans="1:76" ht="12.7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</row>
    <row r="749" spans="1:76" ht="12.7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</row>
    <row r="750" spans="1:76" ht="12.7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</row>
    <row r="751" spans="1:76" ht="12.7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</row>
    <row r="752" spans="1:76" ht="12.7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</row>
    <row r="753" spans="1:76" ht="12.7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</row>
    <row r="754" spans="1:76" ht="12.7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</row>
    <row r="755" spans="1:76" ht="12.7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</row>
    <row r="756" spans="1:76" ht="12.7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</row>
    <row r="757" spans="1:76" ht="12.7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</row>
    <row r="758" spans="1:76" ht="12.7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</row>
    <row r="759" spans="1:76" ht="12.7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</row>
    <row r="760" spans="1:76" ht="12.7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</row>
    <row r="761" spans="1:76" ht="12.7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</row>
    <row r="762" spans="1:76" ht="12.7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</row>
    <row r="763" spans="1:76" ht="12.7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</row>
    <row r="764" spans="1:76" ht="12.7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</row>
    <row r="765" spans="1:76" ht="12.7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</row>
    <row r="766" spans="1:76" ht="12.7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</row>
    <row r="767" spans="1:76" ht="12.7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</row>
    <row r="768" spans="1:76" ht="12.7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</row>
    <row r="769" spans="1:76" ht="12.7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</row>
    <row r="770" spans="1:76" ht="12.7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</row>
    <row r="771" spans="1:76" ht="12.7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</row>
    <row r="772" spans="1:76" ht="12.7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</row>
    <row r="773" spans="1:76" ht="12.7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</row>
    <row r="774" spans="1:76" ht="12.7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</row>
    <row r="775" spans="1:76" ht="12.7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</row>
    <row r="776" spans="1:76" ht="12.7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</row>
    <row r="777" spans="1:76" ht="12.7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</row>
    <row r="778" spans="1:76" ht="12.7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</row>
    <row r="779" spans="1:76" ht="12.7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</row>
    <row r="780" spans="1:76" ht="12.7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</row>
    <row r="781" spans="1:76" ht="12.7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</row>
    <row r="782" spans="1:76" ht="12.7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</row>
    <row r="783" spans="1:76" ht="12.7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</row>
    <row r="784" spans="1:76" ht="12.7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</row>
    <row r="785" spans="1:76" ht="12.7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</row>
    <row r="786" spans="1:76" ht="12.7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</row>
    <row r="787" spans="1:76" ht="12.7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</row>
    <row r="788" spans="1:76" ht="12.7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</row>
    <row r="789" spans="1:76" ht="12.7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</row>
    <row r="790" spans="1:76" ht="12.7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</row>
    <row r="791" spans="1:76" ht="12.7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</row>
    <row r="792" spans="1:76" ht="12.7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</row>
    <row r="793" spans="1:76" ht="12.7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</row>
    <row r="794" spans="1:76" ht="12.7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</row>
    <row r="795" spans="1:76" ht="12.7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</row>
    <row r="796" spans="1:76" ht="12.7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</row>
    <row r="797" spans="1:76" ht="12.7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</row>
    <row r="798" spans="1:76" ht="12.7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</row>
    <row r="799" spans="1:76" ht="12.7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</row>
    <row r="800" spans="1:76" ht="12.7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</row>
    <row r="801" spans="1:76" ht="12.7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</row>
    <row r="802" spans="1:76" ht="12.7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</row>
    <row r="803" spans="1:76" ht="12.7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</row>
    <row r="804" spans="1:76" ht="12.7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</row>
    <row r="805" spans="1:76" ht="12.7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</row>
    <row r="806" spans="1:76" ht="12.7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</row>
    <row r="807" spans="1:76" ht="12.7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</row>
    <row r="808" spans="1:76" ht="12.7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</row>
    <row r="809" spans="1:76" ht="12.7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</row>
    <row r="810" spans="1:76" ht="12.7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</row>
    <row r="811" spans="1:76" ht="12.7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</row>
    <row r="812" spans="1:76" ht="12.7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</row>
    <row r="813" spans="1:76" ht="12.7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</row>
    <row r="814" spans="1:76" ht="12.7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</row>
    <row r="815" spans="1:76" ht="12.7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</row>
    <row r="816" spans="1:76" ht="12.7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</row>
    <row r="817" spans="1:76" ht="12.7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</row>
    <row r="818" spans="1:76" ht="12.7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</row>
    <row r="819" spans="1:76" ht="12.7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</row>
    <row r="820" spans="1:76" ht="12.7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</row>
    <row r="821" spans="1:76" ht="12.7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</row>
    <row r="822" spans="1:76" ht="12.7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</row>
    <row r="823" spans="1:76" ht="12.7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</row>
    <row r="824" spans="1:76" ht="12.7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</row>
    <row r="825" spans="1:76" ht="12.7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</row>
    <row r="826" spans="1:76" ht="12.7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</row>
    <row r="827" spans="1:76" ht="12.7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</row>
    <row r="828" spans="1:76" ht="12.7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</row>
    <row r="829" spans="1:76" ht="12.7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</row>
    <row r="830" spans="1:76" ht="12.7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</row>
    <row r="831" spans="1:76" ht="12.7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</row>
    <row r="832" spans="1:76" ht="12.7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</row>
    <row r="833" spans="1:76" ht="12.7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</row>
    <row r="834" spans="1:76" ht="12.7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</row>
    <row r="835" spans="1:76" ht="12.7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</row>
    <row r="836" spans="1:76" ht="12.7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</row>
    <row r="837" spans="1:76" ht="12.7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</row>
    <row r="838" spans="1:76" ht="12.7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</row>
    <row r="839" spans="1:76" ht="12.7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</row>
    <row r="840" spans="1:76" ht="12.7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</row>
    <row r="841" spans="1:76" ht="12.7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</row>
    <row r="842" spans="1:76" ht="12.7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</row>
    <row r="843" spans="1:76" ht="12.7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</row>
    <row r="844" spans="1:76" ht="12.7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</row>
    <row r="845" spans="1:76" ht="12.7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</row>
    <row r="846" spans="1:76" ht="12.7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</row>
    <row r="847" spans="1:76" ht="12.7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</row>
    <row r="848" spans="1:76" ht="12.7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</row>
    <row r="849" spans="1:76" ht="12.7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</row>
    <row r="850" spans="1:76" ht="12.7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</row>
    <row r="851" spans="1:76" ht="12.7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</row>
    <row r="852" spans="1:76" ht="12.7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</row>
    <row r="853" spans="1:76" ht="12.7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</row>
    <row r="854" spans="1:76" ht="12.7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</row>
    <row r="855" spans="1:76" ht="12.7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</row>
    <row r="856" spans="1:76" ht="12.7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</row>
    <row r="857" spans="1:76" ht="12.7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</row>
    <row r="858" spans="1:76" ht="12.7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</row>
    <row r="859" spans="1:76" ht="12.7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</row>
    <row r="860" spans="1:76" ht="12.7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</row>
    <row r="861" spans="1:76" ht="12.7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</row>
    <row r="862" spans="1:76" ht="12.7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</row>
    <row r="863" spans="1:76" ht="12.7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</row>
    <row r="864" spans="1:76" ht="12.7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</row>
    <row r="865" spans="1:76" ht="12.7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</row>
    <row r="866" spans="1:76" ht="12.7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</row>
    <row r="867" spans="1:76" ht="12.7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</row>
    <row r="868" spans="1:76" ht="12.7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</row>
    <row r="869" spans="1:76" ht="12.7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</row>
    <row r="870" spans="1:76" ht="12.7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</row>
    <row r="871" spans="1:76" ht="12.7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</row>
    <row r="872" spans="1:76" ht="12.7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</row>
    <row r="873" spans="1:76" ht="12.7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</row>
    <row r="874" spans="1:76" ht="12.7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</row>
    <row r="875" spans="1:76" ht="12.7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</row>
    <row r="876" spans="1:76" ht="12.7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</row>
    <row r="877" spans="1:76" ht="12.7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</row>
    <row r="878" spans="1:76" ht="12.7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</row>
    <row r="879" spans="1:76" ht="12.7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</row>
    <row r="880" spans="1:76" ht="12.7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</row>
    <row r="881" spans="1:76" ht="12.7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</row>
    <row r="882" spans="1:76" ht="12.7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</row>
    <row r="883" spans="1:76" ht="12.7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</row>
    <row r="884" spans="1:76" ht="12.7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</row>
    <row r="885" spans="1:76" ht="12.7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</row>
    <row r="886" spans="1:76" ht="12.7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</row>
    <row r="887" spans="1:76" ht="12.7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</row>
    <row r="888" spans="1:76" ht="12.7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</row>
    <row r="889" spans="1:76" ht="12.7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</row>
    <row r="890" spans="1:76" ht="12.7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</row>
    <row r="891" spans="1:76" ht="12.7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</row>
    <row r="892" spans="1:76" ht="12.7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</row>
    <row r="893" spans="1:76" ht="12.7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</row>
    <row r="894" spans="1:76" ht="12.7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</row>
    <row r="895" spans="1:76" ht="12.7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</row>
    <row r="896" spans="1:76" ht="12.7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</row>
    <row r="897" spans="1:76" ht="12.7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</row>
    <row r="898" spans="1:76" ht="12.7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</row>
    <row r="899" spans="1:76" ht="12.7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</row>
    <row r="900" spans="1:76" ht="12.7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</row>
    <row r="901" spans="1:76" ht="12.7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</row>
    <row r="902" spans="1:76" ht="12.7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</row>
    <row r="903" spans="1:76" ht="12.7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</row>
    <row r="904" spans="1:76" ht="12.7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</row>
    <row r="905" spans="1:76" ht="12.7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</row>
    <row r="906" spans="1:76" ht="12.7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</row>
    <row r="907" spans="1:76" ht="12.7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</row>
    <row r="908" spans="1:76" ht="12.7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</row>
    <row r="909" spans="1:76" ht="12.7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</row>
    <row r="910" spans="1:76" ht="12.7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</row>
    <row r="911" spans="1:76" ht="12.7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</row>
    <row r="912" spans="1:76" ht="12.7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</row>
    <row r="913" spans="1:76" ht="12.7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</row>
    <row r="914" spans="1:76" ht="12.7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</row>
    <row r="915" spans="1:76" ht="12.7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</row>
    <row r="916" spans="1:76" ht="12.7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</row>
    <row r="917" spans="1:76" ht="12.7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</row>
    <row r="918" spans="1:76" ht="12.7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</row>
    <row r="919" spans="1:76" ht="12.7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</row>
    <row r="920" spans="1:76" ht="12.7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</row>
    <row r="921" spans="1:76" ht="12.7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</row>
    <row r="922" spans="1:76" ht="12.7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</row>
    <row r="923" spans="1:76" ht="12.7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</row>
    <row r="924" spans="1:76" ht="12.7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</row>
    <row r="925" spans="1:76" ht="12.7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</row>
    <row r="926" spans="1:76" ht="12.7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</row>
    <row r="927" spans="1:76" ht="12.7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</row>
    <row r="928" spans="1:76" ht="12.7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</row>
    <row r="929" spans="1:76" ht="12.7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</row>
    <row r="930" spans="1:76" ht="12.7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</row>
    <row r="931" spans="1:76" ht="12.7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</row>
    <row r="932" spans="1:76" ht="12.7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</row>
    <row r="933" spans="1:76" ht="12.7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</row>
    <row r="934" spans="1:76" ht="12.7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</row>
    <row r="935" spans="1:76" ht="12.7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</row>
    <row r="936" spans="1:76" ht="12.7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</row>
    <row r="937" spans="1:76" ht="12.7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</row>
    <row r="938" spans="1:76" ht="12.7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</row>
    <row r="939" spans="1:76" ht="12.7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</row>
    <row r="940" spans="1:76" ht="12.7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</row>
    <row r="941" spans="1:76" ht="12.7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</row>
    <row r="942" spans="1:76" ht="12.7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</row>
    <row r="943" spans="1:76" ht="12.7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</row>
    <row r="944" spans="1:76" ht="12.7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</row>
    <row r="945" spans="1:76" ht="12.7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</row>
    <row r="946" spans="1:76" ht="12.7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</row>
    <row r="947" spans="1:76" ht="12.7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</row>
    <row r="948" spans="1:76" ht="12.7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</row>
    <row r="949" spans="1:76" ht="12.7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</row>
    <row r="950" spans="1:76" ht="12.7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</row>
    <row r="951" spans="1:76" ht="12.7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</row>
    <row r="952" spans="1:76" ht="12.7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</row>
    <row r="953" spans="1:76" ht="12.7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</row>
    <row r="954" spans="1:76" ht="12.7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</row>
    <row r="955" spans="1:76" ht="12.7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</row>
    <row r="956" spans="1:76" ht="12.7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</row>
    <row r="957" spans="1:76" ht="12.7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</row>
    <row r="958" spans="1:76" ht="12.7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</row>
    <row r="959" spans="1:76" ht="12.7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</row>
    <row r="960" spans="1:76" ht="12.7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</row>
    <row r="961" spans="1:76" ht="12.7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</row>
    <row r="962" spans="1:76" ht="12.7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</row>
    <row r="963" spans="1:76" ht="12.7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</row>
    <row r="964" spans="1:76" ht="12.7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</row>
    <row r="965" spans="1:76" ht="12.7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</row>
    <row r="966" spans="1:76" ht="12.7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</row>
    <row r="967" spans="1:76" ht="12.7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</row>
    <row r="968" spans="1:76" ht="12.7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</row>
    <row r="969" spans="1:76" ht="12.7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</row>
    <row r="970" spans="1:76" ht="12.7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</row>
    <row r="971" spans="1:76" ht="12.7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</row>
    <row r="972" spans="1:76" ht="12.7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</row>
    <row r="973" spans="1:76" ht="12.7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</row>
    <row r="974" spans="1:76" ht="12.7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</row>
    <row r="975" spans="1:76" ht="12.7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</row>
    <row r="976" spans="1:76" ht="12.7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</row>
    <row r="977" spans="1:76" ht="12.7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</row>
    <row r="978" spans="1:76" ht="12.7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</row>
    <row r="979" spans="1:76" ht="12.7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</row>
    <row r="980" spans="1:76" ht="12.7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</row>
    <row r="981" spans="1:76" ht="12.7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</row>
    <row r="982" spans="1:76" ht="12.7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</row>
    <row r="983" spans="1:76" ht="12.7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</row>
    <row r="984" spans="1:76" ht="12.7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</row>
    <row r="985" spans="1:76" ht="12.7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</row>
    <row r="986" spans="1:76" ht="12.7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</row>
    <row r="987" spans="1:76" ht="12.7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</row>
    <row r="988" spans="1:76" ht="12.7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</row>
    <row r="989" spans="1:76" ht="12.7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</row>
    <row r="990" spans="1:76" ht="12.7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</row>
    <row r="991" spans="1:76" ht="12.7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</row>
    <row r="992" spans="1:76" ht="12.7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</row>
    <row r="993" spans="1:76" ht="12.7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</row>
    <row r="994" spans="1:76" ht="12.7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</row>
    <row r="995" spans="1:76" ht="12.7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</row>
    <row r="996" spans="1:76" ht="12.7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</row>
    <row r="997" spans="1:76" ht="12.7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</row>
  </sheetData>
  <mergeCells count="59">
    <mergeCell ref="D4:AX4"/>
    <mergeCell ref="D5:AX5"/>
    <mergeCell ref="D7:AB7"/>
    <mergeCell ref="B7:C7"/>
    <mergeCell ref="AC6:AJ6"/>
    <mergeCell ref="AK6:AL6"/>
    <mergeCell ref="AA6:AB6"/>
    <mergeCell ref="D6:Z6"/>
    <mergeCell ref="D3:AX3"/>
    <mergeCell ref="B8:C8"/>
    <mergeCell ref="D2:AX2"/>
    <mergeCell ref="B6:C6"/>
    <mergeCell ref="V11:V12"/>
    <mergeCell ref="U11:U12"/>
    <mergeCell ref="AJ11:AJ12"/>
    <mergeCell ref="B11:B12"/>
    <mergeCell ref="C11:C12"/>
    <mergeCell ref="AD11:AD12"/>
    <mergeCell ref="AC11:AC12"/>
    <mergeCell ref="AI11:AI12"/>
    <mergeCell ref="W11:W12"/>
    <mergeCell ref="AA11:AA12"/>
    <mergeCell ref="Z11:Z12"/>
    <mergeCell ref="AB11:AB12"/>
    <mergeCell ref="AM6:AX6"/>
    <mergeCell ref="AF7:AX7"/>
    <mergeCell ref="AC7:AE7"/>
    <mergeCell ref="C16:C17"/>
    <mergeCell ref="B16:B17"/>
    <mergeCell ref="D11:D12"/>
    <mergeCell ref="D16:D17"/>
    <mergeCell ref="Q11:S11"/>
    <mergeCell ref="N11:P11"/>
    <mergeCell ref="K11:M11"/>
    <mergeCell ref="H11:J11"/>
    <mergeCell ref="E11:G11"/>
    <mergeCell ref="AY2:BN8"/>
    <mergeCell ref="AY9:BN9"/>
    <mergeCell ref="AY10:BN10"/>
    <mergeCell ref="BC11:BF11"/>
    <mergeCell ref="AY11:BB11"/>
    <mergeCell ref="BG11:BJ11"/>
    <mergeCell ref="BK11:BN11"/>
    <mergeCell ref="C20:C22"/>
    <mergeCell ref="D20:D22"/>
    <mergeCell ref="X11:Y11"/>
    <mergeCell ref="D8:AX8"/>
    <mergeCell ref="B9:AX9"/>
    <mergeCell ref="U10:AX10"/>
    <mergeCell ref="B10:D10"/>
    <mergeCell ref="E10:T10"/>
    <mergeCell ref="AK11:AP11"/>
    <mergeCell ref="AQ11:AT11"/>
    <mergeCell ref="AX11:AX12"/>
    <mergeCell ref="AU11:AU12"/>
    <mergeCell ref="AV11:AV12"/>
    <mergeCell ref="AW11:AW12"/>
    <mergeCell ref="AF11:AH11"/>
    <mergeCell ref="AE11:AE12"/>
  </mergeCells>
  <conditionalFormatting sqref="S13:S24">
    <cfRule type="cellIs" dxfId="41" priority="1" operator="between">
      <formula>0.9</formula>
      <formula>1</formula>
    </cfRule>
  </conditionalFormatting>
  <conditionalFormatting sqref="S13:S24">
    <cfRule type="cellIs" dxfId="40" priority="2" operator="between">
      <formula>0.7</formula>
      <formula>0.8999</formula>
    </cfRule>
  </conditionalFormatting>
  <conditionalFormatting sqref="S13:S24">
    <cfRule type="cellIs" dxfId="39" priority="3" operator="between">
      <formula>0</formula>
      <formula>0.699</formula>
    </cfRule>
  </conditionalFormatting>
  <conditionalFormatting sqref="G13:G15 G17:G24">
    <cfRule type="cellIs" dxfId="38" priority="4" operator="between">
      <formula>0.9</formula>
      <formula>1.05</formula>
    </cfRule>
  </conditionalFormatting>
  <conditionalFormatting sqref="G13:G15 G17:G24">
    <cfRule type="cellIs" dxfId="37" priority="5" operator="between">
      <formula>0.7</formula>
      <formula>0.8999</formula>
    </cfRule>
  </conditionalFormatting>
  <conditionalFormatting sqref="G13:G15 G17:G24">
    <cfRule type="cellIs" dxfId="36" priority="6" operator="between">
      <formula>0</formula>
      <formula>0.699</formula>
    </cfRule>
  </conditionalFormatting>
  <conditionalFormatting sqref="J13:J15 J17:J24">
    <cfRule type="cellIs" dxfId="35" priority="7" operator="between">
      <formula>0.9</formula>
      <formula>1.05</formula>
    </cfRule>
  </conditionalFormatting>
  <conditionalFormatting sqref="J13:J15 J17:J24">
    <cfRule type="cellIs" dxfId="34" priority="8" operator="between">
      <formula>0.7</formula>
      <formula>0.8999</formula>
    </cfRule>
  </conditionalFormatting>
  <conditionalFormatting sqref="J13:J15 J17:J24">
    <cfRule type="cellIs" dxfId="33" priority="9" operator="between">
      <formula>0</formula>
      <formula>0.699</formula>
    </cfRule>
  </conditionalFormatting>
  <conditionalFormatting sqref="M13:M24">
    <cfRule type="cellIs" dxfId="32" priority="10" operator="between">
      <formula>0.9</formula>
      <formula>1.05</formula>
    </cfRule>
  </conditionalFormatting>
  <conditionalFormatting sqref="M13:M24">
    <cfRule type="cellIs" dxfId="31" priority="11" operator="between">
      <formula>0.7</formula>
      <formula>0.8999</formula>
    </cfRule>
  </conditionalFormatting>
  <conditionalFormatting sqref="M13:M24">
    <cfRule type="cellIs" dxfId="30" priority="12" operator="between">
      <formula>0</formula>
      <formula>0.699</formula>
    </cfRule>
  </conditionalFormatting>
  <conditionalFormatting sqref="P13:P24">
    <cfRule type="cellIs" dxfId="29" priority="13" operator="between">
      <formula>0.9</formula>
      <formula>1.05</formula>
    </cfRule>
  </conditionalFormatting>
  <conditionalFormatting sqref="P13:P24">
    <cfRule type="cellIs" dxfId="28" priority="14" operator="between">
      <formula>0.7</formula>
      <formula>0.8999</formula>
    </cfRule>
  </conditionalFormatting>
  <conditionalFormatting sqref="P13:P24">
    <cfRule type="cellIs" dxfId="27" priority="15" operator="between">
      <formula>0</formula>
      <formula>0.699</formula>
    </cfRule>
  </conditionalFormatting>
  <conditionalFormatting sqref="G16:G17 G21:G22">
    <cfRule type="cellIs" dxfId="26" priority="16" operator="between">
      <formula>0.9</formula>
      <formula>1.05</formula>
    </cfRule>
  </conditionalFormatting>
  <conditionalFormatting sqref="G16:G17 G21:G22">
    <cfRule type="cellIs" dxfId="25" priority="17" operator="between">
      <formula>0.7</formula>
      <formula>0.8999</formula>
    </cfRule>
  </conditionalFormatting>
  <conditionalFormatting sqref="G16:G17 G21:G22">
    <cfRule type="cellIs" dxfId="24" priority="18" operator="between">
      <formula>0</formula>
      <formula>0.699</formula>
    </cfRule>
  </conditionalFormatting>
  <conditionalFormatting sqref="J16:J17 J21:J22">
    <cfRule type="cellIs" dxfId="23" priority="19" operator="between">
      <formula>0.9</formula>
      <formula>1.05</formula>
    </cfRule>
  </conditionalFormatting>
  <conditionalFormatting sqref="J16:J17 J21:J22">
    <cfRule type="cellIs" dxfId="22" priority="20" operator="between">
      <formula>0.7</formula>
      <formula>0.8999</formula>
    </cfRule>
  </conditionalFormatting>
  <conditionalFormatting sqref="J16:J17 J21:J22">
    <cfRule type="cellIs" dxfId="21" priority="21" operator="between">
      <formula>0</formula>
      <formula>0.699</formula>
    </cfRule>
  </conditionalFormatting>
  <conditionalFormatting sqref="S13:S24">
    <cfRule type="cellIs" dxfId="20" priority="22" operator="between">
      <formula>0.9</formula>
      <formula>1</formula>
    </cfRule>
  </conditionalFormatting>
  <conditionalFormatting sqref="S13:S24">
    <cfRule type="cellIs" dxfId="19" priority="23" operator="between">
      <formula>0.7</formula>
      <formula>0.8999</formula>
    </cfRule>
  </conditionalFormatting>
  <conditionalFormatting sqref="S13:S24">
    <cfRule type="cellIs" dxfId="18" priority="24" operator="between">
      <formula>0</formula>
      <formula>0.699</formula>
    </cfRule>
  </conditionalFormatting>
  <conditionalFormatting sqref="G13:G15 G17:G24">
    <cfRule type="cellIs" dxfId="17" priority="25" operator="between">
      <formula>0.9</formula>
      <formula>1.05</formula>
    </cfRule>
  </conditionalFormatting>
  <conditionalFormatting sqref="G13:G15 G17:G24">
    <cfRule type="cellIs" dxfId="16" priority="26" operator="between">
      <formula>0.7</formula>
      <formula>0.8999</formula>
    </cfRule>
  </conditionalFormatting>
  <conditionalFormatting sqref="G13:G15 G17:G24">
    <cfRule type="cellIs" dxfId="15" priority="27" operator="between">
      <formula>0</formula>
      <formula>0.699</formula>
    </cfRule>
  </conditionalFormatting>
  <conditionalFormatting sqref="J13:J15 J17:J24">
    <cfRule type="cellIs" dxfId="14" priority="28" operator="between">
      <formula>0.9</formula>
      <formula>1.05</formula>
    </cfRule>
  </conditionalFormatting>
  <conditionalFormatting sqref="J13:J15 J17:J24">
    <cfRule type="cellIs" dxfId="13" priority="29" operator="between">
      <formula>0.7</formula>
      <formula>0.8999</formula>
    </cfRule>
  </conditionalFormatting>
  <conditionalFormatting sqref="J13:J15 J17:J24">
    <cfRule type="cellIs" dxfId="12" priority="30" operator="between">
      <formula>0</formula>
      <formula>0.699</formula>
    </cfRule>
  </conditionalFormatting>
  <conditionalFormatting sqref="M13:M24">
    <cfRule type="cellIs" dxfId="11" priority="31" operator="between">
      <formula>0.9</formula>
      <formula>1.05</formula>
    </cfRule>
  </conditionalFormatting>
  <conditionalFormatting sqref="M13:M24">
    <cfRule type="cellIs" dxfId="10" priority="32" operator="between">
      <formula>0.7</formula>
      <formula>0.8999</formula>
    </cfRule>
  </conditionalFormatting>
  <conditionalFormatting sqref="M13:M24">
    <cfRule type="cellIs" dxfId="9" priority="33" operator="between">
      <formula>0</formula>
      <formula>0.699</formula>
    </cfRule>
  </conditionalFormatting>
  <conditionalFormatting sqref="P13:P24">
    <cfRule type="cellIs" dxfId="8" priority="34" operator="between">
      <formula>0.9</formula>
      <formula>1.05</formula>
    </cfRule>
  </conditionalFormatting>
  <conditionalFormatting sqref="P13:P24">
    <cfRule type="cellIs" dxfId="7" priority="35" operator="between">
      <formula>0.7</formula>
      <formula>0.8999</formula>
    </cfRule>
  </conditionalFormatting>
  <conditionalFormatting sqref="P13:P24">
    <cfRule type="cellIs" dxfId="6" priority="36" operator="between">
      <formula>0</formula>
      <formula>0.699</formula>
    </cfRule>
  </conditionalFormatting>
  <conditionalFormatting sqref="G16:G17 G21:G22">
    <cfRule type="cellIs" dxfId="5" priority="37" operator="between">
      <formula>0.9</formula>
      <formula>1.05</formula>
    </cfRule>
  </conditionalFormatting>
  <conditionalFormatting sqref="G16:G17 G21:G22">
    <cfRule type="cellIs" dxfId="4" priority="38" operator="between">
      <formula>0.7</formula>
      <formula>0.8999</formula>
    </cfRule>
  </conditionalFormatting>
  <conditionalFormatting sqref="G16:G17 G21:G22">
    <cfRule type="cellIs" dxfId="3" priority="39" operator="between">
      <formula>0</formula>
      <formula>0.699</formula>
    </cfRule>
  </conditionalFormatting>
  <conditionalFormatting sqref="J16:J17 J21:J22">
    <cfRule type="cellIs" dxfId="2" priority="40" operator="between">
      <formula>0.9</formula>
      <formula>1.05</formula>
    </cfRule>
  </conditionalFormatting>
  <conditionalFormatting sqref="J16:J17 J21:J22">
    <cfRule type="cellIs" dxfId="1" priority="41" operator="between">
      <formula>0.7</formula>
      <formula>0.8999</formula>
    </cfRule>
  </conditionalFormatting>
  <conditionalFormatting sqref="J16:J17 J21:J22">
    <cfRule type="cellIs" dxfId="0" priority="42" operator="between">
      <formula>0</formula>
      <formula>0.699</formula>
    </cfRule>
  </conditionalFormatting>
  <dataValidations count="11">
    <dataValidation type="list" allowBlank="1" showInputMessage="1" showErrorMessage="1" prompt=" - " sqref="AJ13:AJ47">
      <formula1>"Distrital,Dsitrital-Rural,Distrital- Urbano,Entidad,Localidad,UPZ,Departamental,Regional,Nacional"</formula1>
    </dataValidation>
    <dataValidation type="list" allowBlank="1" showInputMessage="1" showErrorMessage="1" prompt=" - " sqref="AQ13:AS47">
      <formula1>"Acuerdo 067/2002,Acuerdo301/2007,Acuerdo 489/2012,Balance social,Ciudad de derechos,Ciudad de sistema de información para la planeación,Código contencioso administrativo,Códigode infancia y adolescencia ley 1098 de 2006,Decreto distrital 539/2006,Decreto"</formula1>
    </dataValidation>
    <dataValidation type="list" allowBlank="1" showInputMessage="1" showErrorMessage="1" prompt=" - " sqref="AB13:AB47">
      <formula1>"Alcaldía Local,Central,Sectorial"</formula1>
    </dataValidation>
    <dataValidation type="list" allowBlank="1" showInputMessage="1" showErrorMessage="1" prompt=" - " sqref="AC13:AC47">
      <formula1>"Coeficiente,Índice o razón,Porcentaje,Tasa,Valor absoluto"</formula1>
    </dataValidation>
    <dataValidation type="list" allowBlank="1" showInputMessage="1" showErrorMessage="1" prompt=" - " sqref="AI13:AI47">
      <formula1>"Gestión"</formula1>
    </dataValidation>
    <dataValidation type="list" allowBlank="1" showInputMessage="1" showErrorMessage="1" prompt=" - " sqref="AP24:AP47">
      <formula1>"1. Establever el índice de satisfacción de nuestros usuarios y beneficiarios de los procesos,con el fin de contribuir a mejorar la calidad de vida de las personas del Distrito Capital.,2. Formular e implentar estrategias que generen sinergia entre las en"</formula1>
    </dataValidation>
    <dataValidation type="list" allowBlank="1" showInputMessage="1" showErrorMessage="1" prompt=" - " sqref="AK25:AK47">
      <formula1>"1.Garantizar las condiciones de convivencia pacífica,seguridad humana,el ejercicio de derechos y libertades para contribuir al mejoramiento de la calidad de vida en Bogotá.,2.Promover el acceso al sistema de justicia,mediante mecanismos efectivos,incl"</formula1>
    </dataValidation>
    <dataValidation type="list" allowBlank="1" showInputMessage="1" showErrorMessage="1" prompt=" - " sqref="Z25:Z47">
      <formula1>"Eficacia,Eficiencia,Efectividad"</formula1>
    </dataValidation>
    <dataValidation type="list" allowBlank="1" showInputMessage="1" prompt=" - Elija una Categoría del menú desplegable" sqref="AV21:AV23">
      <formula1>NA()</formula1>
    </dataValidation>
    <dataValidation type="list" allowBlank="1" showInputMessage="1" showErrorMessage="1" prompt=" - " sqref="AD13:AD47">
      <formula1>"Diario,Semanal,Mensual,Bimestral,Trimestral,Semestral,Anual"</formula1>
    </dataValidation>
    <dataValidation type="list" allowBlank="1" showInputMessage="1" showErrorMessage="1" prompt=" - " sqref="AE13:AE47">
      <formula1>"Alta,Media,Baja"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METAS DEFINITIVAS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 Quintero</cp:lastModifiedBy>
  <dcterms:modified xsi:type="dcterms:W3CDTF">2017-04-19T16:02:12Z</dcterms:modified>
</cp:coreProperties>
</file>