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7"/>
  <workbookPr defaultThemeVersion="166925"/>
  <mc:AlternateContent xmlns:mc="http://schemas.openxmlformats.org/markup-compatibility/2006">
    <mc:Choice Requires="x15">
      <x15ac:absPath xmlns:x15ac="http://schemas.microsoft.com/office/spreadsheetml/2010/11/ac" url="https://scjgovcol-my.sharepoint.com/personal/martha_uribe_scj_gov_co/Documents/Escritorio si/2025/004-EvalControlesRiesgos/CuartoTrim-2024/Ejecución/Informe preliminar/"/>
    </mc:Choice>
  </mc:AlternateContent>
  <xr:revisionPtr revIDLastSave="0" documentId="8_{A040D841-D388-4862-969A-E6BB7ABBB108}" xr6:coauthVersionLast="47" xr6:coauthVersionMax="47" xr10:uidLastSave="{00000000-0000-0000-0000-000000000000}"/>
  <bookViews>
    <workbookView xWindow="-120" yWindow="-120" windowWidth="20730" windowHeight="11160" tabRatio="749" firstSheet="3" activeTab="3" xr2:uid="{00000000-000D-0000-FFFF-FFFF00000000}"/>
  </bookViews>
  <sheets>
    <sheet name="RProcesos I trim 2023" sheetId="21" state="hidden" r:id="rId1"/>
    <sheet name="Riesgos Procesos IVtrim2024" sheetId="36" r:id="rId2"/>
    <sheet name="R Estrat II Semestre 2024" sheetId="37" r:id="rId3"/>
    <sheet name="Oportunidades II semestre 2024" sheetId="35" r:id="rId4"/>
  </sheets>
  <externalReferences>
    <externalReference r:id="rId5"/>
  </externalReferences>
  <definedNames>
    <definedName name="_xlnm._FilterDatabase" localSheetId="3" hidden="1">'Oportunidades II semestre 2024'!$A$7:$U$32</definedName>
    <definedName name="_xlnm._FilterDatabase" localSheetId="2" hidden="1">'R Estrat II Semestre 2024'!$A$7:$AD$37</definedName>
    <definedName name="_xlnm._FilterDatabase" localSheetId="1" hidden="1">'Riesgos Procesos IVtrim2024'!$A$6:$AH$119</definedName>
    <definedName name="_xlnm._FilterDatabase" localSheetId="0" hidden="1">'RProcesos I trim 2023'!$A$6:$AA$113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35" l="1"/>
  <c r="E32" i="35"/>
  <c r="H31" i="35"/>
  <c r="E31" i="35"/>
  <c r="H30" i="35"/>
  <c r="E30" i="35"/>
  <c r="H29" i="35"/>
  <c r="E29" i="35"/>
  <c r="H28" i="35"/>
  <c r="E28" i="35"/>
  <c r="H27" i="35"/>
  <c r="E27" i="35"/>
  <c r="H26" i="35"/>
  <c r="E26" i="35"/>
  <c r="H25" i="35"/>
  <c r="E25" i="35"/>
  <c r="H24" i="35"/>
  <c r="E24" i="35"/>
  <c r="H23" i="35"/>
  <c r="E23" i="35"/>
  <c r="H22" i="35"/>
  <c r="E22" i="35"/>
  <c r="H21" i="35"/>
  <c r="E21" i="35"/>
  <c r="H20" i="35"/>
  <c r="E20" i="35"/>
  <c r="H19" i="35"/>
  <c r="E19" i="35"/>
  <c r="H18" i="35"/>
  <c r="E18" i="35"/>
  <c r="H17" i="35"/>
  <c r="E17" i="35"/>
  <c r="H16" i="35"/>
  <c r="E16" i="35"/>
  <c r="H15" i="35"/>
  <c r="E15" i="35"/>
  <c r="H14" i="35"/>
  <c r="E14" i="35"/>
  <c r="H13" i="35"/>
  <c r="E13" i="35"/>
  <c r="H12" i="35"/>
  <c r="E12" i="35"/>
  <c r="H11" i="35"/>
  <c r="E11" i="35"/>
  <c r="H10" i="35"/>
  <c r="E10" i="35"/>
  <c r="H9" i="35"/>
  <c r="E9" i="35"/>
  <c r="H8" i="35"/>
  <c r="E8" i="35"/>
  <c r="I8" i="35" l="1"/>
  <c r="J8" i="35" s="1"/>
  <c r="I10" i="35"/>
  <c r="J10" i="35" s="1"/>
  <c r="I12" i="35"/>
  <c r="J12" i="35" s="1"/>
  <c r="I14" i="35"/>
  <c r="J14" i="35" s="1"/>
  <c r="I16" i="35"/>
  <c r="J16" i="35" s="1"/>
  <c r="I18" i="35"/>
  <c r="J18" i="35" s="1"/>
  <c r="I20" i="35"/>
  <c r="J20" i="35" s="1"/>
  <c r="I24" i="35"/>
  <c r="J24" i="35" s="1"/>
  <c r="I26" i="35"/>
  <c r="J26" i="35" s="1"/>
  <c r="I28" i="35"/>
  <c r="J28" i="35" s="1"/>
  <c r="I22" i="35"/>
  <c r="J22" i="35" s="1"/>
  <c r="I13" i="35"/>
  <c r="J13" i="35" s="1"/>
  <c r="I31" i="35"/>
  <c r="J31" i="35" s="1"/>
  <c r="I9" i="35"/>
  <c r="J9" i="35" s="1"/>
  <c r="I11" i="35"/>
  <c r="J11" i="35" s="1"/>
  <c r="I15" i="35"/>
  <c r="J15" i="35" s="1"/>
  <c r="I17" i="35"/>
  <c r="J17" i="35" s="1"/>
  <c r="I19" i="35"/>
  <c r="J19" i="35" s="1"/>
  <c r="I21" i="35"/>
  <c r="J21" i="35" s="1"/>
  <c r="I23" i="35"/>
  <c r="J23" i="35" s="1"/>
  <c r="I25" i="35"/>
  <c r="J25" i="35" s="1"/>
  <c r="I27" i="35"/>
  <c r="J27" i="35" s="1"/>
  <c r="I29" i="35"/>
  <c r="J29" i="35" s="1"/>
  <c r="I30" i="35"/>
  <c r="J30" i="35" s="1"/>
  <c r="I32" i="35"/>
  <c r="J32" i="35" s="1"/>
  <c r="P37" i="37" l="1"/>
  <c r="P36" i="37"/>
  <c r="P35" i="37"/>
  <c r="P34" i="37"/>
  <c r="P33" i="37"/>
  <c r="P32" i="37"/>
  <c r="P31" i="37"/>
  <c r="P30" i="37"/>
  <c r="P29" i="37"/>
  <c r="P28" i="37"/>
  <c r="P27" i="37"/>
  <c r="P26" i="37"/>
  <c r="P25" i="37"/>
  <c r="P24" i="37"/>
  <c r="P23" i="37"/>
  <c r="P22" i="37"/>
  <c r="P21" i="37"/>
  <c r="P20" i="37"/>
  <c r="P19" i="37"/>
  <c r="P18" i="37"/>
  <c r="P17" i="37"/>
  <c r="P16" i="37"/>
  <c r="P15" i="37"/>
  <c r="P14" i="37"/>
  <c r="P13" i="37"/>
  <c r="P12" i="37"/>
  <c r="P11" i="37"/>
  <c r="P10" i="37"/>
  <c r="P9" i="37"/>
  <c r="P8" i="37"/>
  <c r="T119" i="36"/>
  <c r="F119" i="36"/>
  <c r="T118" i="36"/>
  <c r="F118" i="36"/>
  <c r="T117" i="36"/>
  <c r="F117" i="36"/>
  <c r="T116" i="36"/>
  <c r="F116" i="36"/>
  <c r="T115" i="36"/>
  <c r="F115" i="36"/>
  <c r="T114" i="36"/>
  <c r="T113" i="36"/>
  <c r="T112" i="36"/>
  <c r="T111" i="36"/>
  <c r="T110" i="36"/>
  <c r="T109" i="36"/>
  <c r="T108" i="36"/>
  <c r="T107" i="36"/>
  <c r="T106" i="36"/>
  <c r="T105" i="36"/>
  <c r="T104" i="36"/>
  <c r="T103" i="36"/>
  <c r="T102" i="36"/>
  <c r="T101" i="36"/>
  <c r="T100" i="36"/>
  <c r="T99" i="36"/>
  <c r="T98" i="36"/>
  <c r="T97" i="36"/>
  <c r="T96" i="36"/>
  <c r="T95" i="36"/>
  <c r="T94" i="36"/>
  <c r="T93" i="36"/>
  <c r="T92" i="36"/>
  <c r="T91" i="36"/>
  <c r="T90" i="36"/>
  <c r="T89" i="36"/>
  <c r="T88" i="36"/>
  <c r="T87" i="36"/>
  <c r="T86" i="36"/>
  <c r="T85" i="36"/>
  <c r="T84" i="36"/>
  <c r="T83" i="36"/>
  <c r="T82" i="36"/>
  <c r="T81" i="36"/>
  <c r="T80" i="36"/>
  <c r="T79" i="36"/>
  <c r="T78" i="36"/>
  <c r="T77" i="36"/>
  <c r="T76" i="36"/>
  <c r="T75" i="36"/>
  <c r="T74" i="36"/>
  <c r="T73" i="36"/>
  <c r="T72" i="36"/>
  <c r="T71" i="36"/>
  <c r="T70" i="36"/>
  <c r="T69" i="36"/>
  <c r="T68" i="36"/>
  <c r="T67" i="36"/>
  <c r="T66" i="36"/>
  <c r="T65" i="36"/>
  <c r="T64" i="36"/>
  <c r="T63" i="36"/>
  <c r="T62" i="36"/>
  <c r="T61" i="36"/>
  <c r="T60" i="36"/>
  <c r="T59" i="36"/>
  <c r="T58" i="36"/>
  <c r="T57" i="36"/>
  <c r="T56" i="36"/>
  <c r="T55" i="36"/>
  <c r="T54" i="36"/>
  <c r="T53" i="36"/>
  <c r="T52" i="36"/>
  <c r="T51" i="36"/>
  <c r="T50" i="36"/>
  <c r="T49" i="36"/>
  <c r="T48" i="36"/>
  <c r="T47" i="36"/>
  <c r="T46" i="36"/>
  <c r="T45" i="36"/>
  <c r="T44" i="36"/>
  <c r="T43" i="36"/>
  <c r="T42" i="36"/>
  <c r="T41" i="36"/>
  <c r="T40" i="36"/>
  <c r="T39" i="36"/>
  <c r="T38" i="36"/>
  <c r="T37" i="36"/>
  <c r="T36" i="36"/>
  <c r="T35" i="36"/>
  <c r="T34" i="36"/>
  <c r="T33" i="36"/>
  <c r="T32" i="36"/>
  <c r="T31" i="36"/>
  <c r="T30" i="36"/>
  <c r="T29" i="36"/>
  <c r="T28" i="36"/>
  <c r="T27" i="36"/>
  <c r="T26" i="36"/>
  <c r="T25" i="36"/>
  <c r="T24" i="36"/>
  <c r="T23" i="36"/>
  <c r="T22" i="36"/>
  <c r="T21" i="36"/>
  <c r="T20" i="36"/>
  <c r="T19" i="36"/>
  <c r="T18" i="36"/>
  <c r="T17" i="36"/>
  <c r="T16" i="36"/>
  <c r="T15" i="36"/>
  <c r="T14" i="36"/>
  <c r="T13" i="36"/>
  <c r="T12" i="36"/>
  <c r="T11" i="36"/>
  <c r="T10" i="36"/>
  <c r="T9" i="36"/>
  <c r="T8" i="36"/>
  <c r="T7" i="36"/>
  <c r="M7" i="21" l="1"/>
  <c r="M21" i="21"/>
  <c r="M97" i="21"/>
  <c r="M96" i="21"/>
  <c r="M95" i="21"/>
  <c r="M101" i="21"/>
  <c r="M100" i="21"/>
  <c r="M99" i="21"/>
  <c r="M98" i="21"/>
  <c r="M104" i="21"/>
  <c r="M103" i="21"/>
  <c r="M102" i="21"/>
  <c r="M105" i="21" l="1"/>
  <c r="M106" i="21"/>
  <c r="M107" i="21"/>
  <c r="M109" i="21"/>
  <c r="M108" i="21"/>
  <c r="M110" i="21"/>
  <c r="M111" i="21"/>
  <c r="M113" i="21"/>
  <c r="M112" i="21"/>
  <c r="M94" i="21"/>
  <c r="M93" i="21"/>
  <c r="M92" i="21"/>
  <c r="M91" i="21"/>
  <c r="M90" i="21"/>
  <c r="M89" i="21"/>
  <c r="M82" i="21"/>
  <c r="M81" i="21"/>
  <c r="M88" i="21"/>
  <c r="M87" i="21"/>
  <c r="M86" i="21"/>
  <c r="M85" i="21"/>
  <c r="M84" i="21"/>
  <c r="M83" i="21"/>
  <c r="M80" i="21"/>
  <c r="M75" i="21"/>
  <c r="M74" i="21"/>
  <c r="M73" i="21"/>
  <c r="M72" i="21"/>
  <c r="M71" i="21"/>
  <c r="M70" i="21"/>
  <c r="M69" i="21"/>
  <c r="M68" i="21" l="1"/>
  <c r="M67" i="21"/>
  <c r="M66" i="21"/>
  <c r="M65" i="21"/>
  <c r="M64" i="21"/>
  <c r="M63" i="21"/>
  <c r="M62" i="21"/>
  <c r="M61" i="21"/>
  <c r="M60" i="21"/>
  <c r="M59" i="21"/>
  <c r="M58" i="21"/>
  <c r="M57" i="21"/>
  <c r="M79" i="21"/>
  <c r="M78" i="21"/>
  <c r="M77" i="21"/>
  <c r="M76" i="21"/>
  <c r="M56" i="21"/>
  <c r="M55" i="21"/>
  <c r="M54" i="21"/>
  <c r="M53" i="21"/>
  <c r="M52" i="21"/>
  <c r="M51" i="21"/>
  <c r="M50" i="21"/>
  <c r="M49" i="21"/>
  <c r="M48" i="21"/>
  <c r="M47" i="21"/>
  <c r="M46" i="21"/>
  <c r="M45" i="21"/>
  <c r="M44" i="21"/>
  <c r="M43" i="21"/>
  <c r="M42" i="21"/>
  <c r="M41" i="21"/>
  <c r="M40" i="21"/>
  <c r="M39" i="21"/>
  <c r="M38" i="21"/>
  <c r="M37" i="21"/>
  <c r="M36" i="21"/>
  <c r="M35" i="21"/>
  <c r="M34" i="21"/>
  <c r="M33" i="21"/>
  <c r="M32" i="21"/>
  <c r="M31" i="21"/>
  <c r="M30" i="21"/>
  <c r="M29" i="21"/>
  <c r="M28" i="21"/>
  <c r="M27" i="21"/>
  <c r="M26" i="21"/>
  <c r="M25" i="21"/>
  <c r="M24" i="21"/>
  <c r="M23" i="21"/>
  <c r="M22" i="21"/>
  <c r="M20" i="21"/>
  <c r="M19" i="21"/>
  <c r="M17" i="21"/>
  <c r="M18" i="21"/>
  <c r="M13" i="21"/>
  <c r="M16" i="21"/>
  <c r="M14" i="21"/>
  <c r="M15" i="21"/>
  <c r="M12" i="21"/>
  <c r="M11" i="21"/>
  <c r="M10" i="21"/>
  <c r="M8" i="21"/>
  <c r="M9"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Gerardo Duque</author>
  </authors>
  <commentList>
    <comment ref="L7" authorId="0" shapeId="0" xr:uid="{00000000-0006-0000-0300-000001000000}">
      <text>
        <r>
          <rPr>
            <sz val="10"/>
            <color rgb="FF000000"/>
            <rFont val="Tahoma"/>
            <family val="2"/>
          </rPr>
          <t>Seleccione SI / NO de la lista desplegable, la única forma que permite el SI, es si la 3 viabilidades se responden afirmativamente</t>
        </r>
      </text>
    </comment>
  </commentList>
</comments>
</file>

<file path=xl/sharedStrings.xml><?xml version="1.0" encoding="utf-8"?>
<sst xmlns="http://schemas.openxmlformats.org/spreadsheetml/2006/main" count="4347" uniqueCount="1635">
  <si>
    <t xml:space="preserve">SECRETARÍA DE SEGURIDAD, CONVIVENCIA Y JUSTICIA </t>
  </si>
  <si>
    <t>EVALUACION OCI</t>
  </si>
  <si>
    <t>OFICINA DE CONTROL INTERNO</t>
  </si>
  <si>
    <t>Calificación del control OCI</t>
  </si>
  <si>
    <r>
      <rPr>
        <b/>
        <sz val="10"/>
        <color theme="1"/>
        <rFont val="Arial"/>
        <family val="2"/>
      </rPr>
      <t>96-100:</t>
    </r>
    <r>
      <rPr>
        <sz val="10"/>
        <color theme="1"/>
        <rFont val="Arial"/>
        <family val="2"/>
      </rPr>
      <t xml:space="preserve"> Fuerte</t>
    </r>
  </si>
  <si>
    <r>
      <t xml:space="preserve">Preventivo: </t>
    </r>
    <r>
      <rPr>
        <sz val="10"/>
        <rFont val="Arial"/>
        <family val="2"/>
      </rPr>
      <t>25</t>
    </r>
  </si>
  <si>
    <r>
      <t>Automático:</t>
    </r>
    <r>
      <rPr>
        <sz val="10"/>
        <rFont val="Arial"/>
        <family val="2"/>
      </rPr>
      <t xml:space="preserve"> 25</t>
    </r>
  </si>
  <si>
    <r>
      <rPr>
        <b/>
        <sz val="10"/>
        <color theme="1"/>
        <rFont val="Arial"/>
        <family val="2"/>
      </rPr>
      <t>10:</t>
    </r>
    <r>
      <rPr>
        <sz val="10"/>
        <color theme="1"/>
        <rFont val="Arial"/>
        <family val="2"/>
      </rPr>
      <t xml:space="preserve"> Asignado</t>
    </r>
  </si>
  <si>
    <r>
      <rPr>
        <b/>
        <sz val="10"/>
        <color theme="1"/>
        <rFont val="Arial"/>
        <family val="2"/>
      </rPr>
      <t>10:</t>
    </r>
    <r>
      <rPr>
        <sz val="10"/>
        <color theme="1"/>
        <rFont val="Arial"/>
        <family val="2"/>
      </rPr>
      <t xml:space="preserve"> Adecuado</t>
    </r>
  </si>
  <si>
    <r>
      <rPr>
        <b/>
        <sz val="10"/>
        <color theme="1"/>
        <rFont val="Arial"/>
        <family val="2"/>
      </rPr>
      <t>10:</t>
    </r>
    <r>
      <rPr>
        <sz val="10"/>
        <color theme="1"/>
        <rFont val="Arial"/>
        <family val="2"/>
      </rPr>
      <t xml:space="preserve"> Oportuna</t>
    </r>
  </si>
  <si>
    <r>
      <rPr>
        <b/>
        <sz val="10"/>
        <color theme="1"/>
        <rFont val="Arial"/>
        <family val="2"/>
      </rPr>
      <t>Sí:</t>
    </r>
    <r>
      <rPr>
        <sz val="10"/>
        <color theme="1"/>
        <rFont val="Arial"/>
        <family val="2"/>
      </rPr>
      <t xml:space="preserve"> 10</t>
    </r>
  </si>
  <si>
    <r>
      <rPr>
        <b/>
        <sz val="10"/>
        <color theme="1"/>
        <rFont val="Arial"/>
        <family val="2"/>
      </rPr>
      <t xml:space="preserve">Se investigan y resuelven oportunamente: </t>
    </r>
    <r>
      <rPr>
        <sz val="10"/>
        <color theme="1"/>
        <rFont val="Arial"/>
        <family val="2"/>
      </rPr>
      <t>10</t>
    </r>
  </si>
  <si>
    <r>
      <rPr>
        <b/>
        <sz val="10"/>
        <color theme="1"/>
        <rFont val="Arial"/>
        <family val="2"/>
      </rPr>
      <t>10:</t>
    </r>
    <r>
      <rPr>
        <sz val="10"/>
        <color theme="1"/>
        <rFont val="Arial"/>
        <family val="2"/>
      </rPr>
      <t xml:space="preserve"> Completa</t>
    </r>
  </si>
  <si>
    <t>Recomendaciones</t>
  </si>
  <si>
    <t>AUDITORÍA DE SEGUIMIENTO "CONTROLES ASOCIADOS A LOS RIESGOS POR PROCESOS DE LA SDSCJ" PRIMER TRIMESTRE 2023</t>
  </si>
  <si>
    <r>
      <rPr>
        <b/>
        <sz val="10"/>
        <color theme="1"/>
        <rFont val="Arial"/>
        <family val="2"/>
      </rPr>
      <t xml:space="preserve">86-95: </t>
    </r>
    <r>
      <rPr>
        <sz val="10"/>
        <color theme="1"/>
        <rFont val="Arial"/>
        <family val="2"/>
      </rPr>
      <t>Moderado</t>
    </r>
  </si>
  <si>
    <r>
      <t>Detectivo:</t>
    </r>
    <r>
      <rPr>
        <sz val="10"/>
        <rFont val="Arial"/>
        <family val="2"/>
      </rPr>
      <t xml:space="preserve"> 15</t>
    </r>
  </si>
  <si>
    <r>
      <t>Manual:</t>
    </r>
    <r>
      <rPr>
        <sz val="10"/>
        <rFont val="Arial"/>
        <family val="2"/>
      </rPr>
      <t xml:space="preserve"> 15</t>
    </r>
  </si>
  <si>
    <r>
      <rPr>
        <b/>
        <sz val="10"/>
        <color theme="1"/>
        <rFont val="Arial"/>
        <family val="2"/>
      </rPr>
      <t xml:space="preserve">0: </t>
    </r>
    <r>
      <rPr>
        <sz val="10"/>
        <color theme="1"/>
        <rFont val="Arial"/>
        <family val="2"/>
      </rPr>
      <t>No asignado</t>
    </r>
  </si>
  <si>
    <r>
      <rPr>
        <b/>
        <sz val="10"/>
        <color theme="1"/>
        <rFont val="Arial"/>
        <family val="2"/>
      </rPr>
      <t xml:space="preserve">0: </t>
    </r>
    <r>
      <rPr>
        <sz val="10"/>
        <color theme="1"/>
        <rFont val="Arial"/>
        <family val="2"/>
      </rPr>
      <t>No adecuado</t>
    </r>
  </si>
  <si>
    <r>
      <rPr>
        <b/>
        <sz val="10"/>
        <color theme="1"/>
        <rFont val="Arial"/>
        <family val="2"/>
      </rPr>
      <t xml:space="preserve">0: </t>
    </r>
    <r>
      <rPr>
        <sz val="10"/>
        <color theme="1"/>
        <rFont val="Arial"/>
        <family val="2"/>
      </rPr>
      <t>Inoportuna</t>
    </r>
  </si>
  <si>
    <r>
      <rPr>
        <b/>
        <sz val="10"/>
        <color theme="1"/>
        <rFont val="Arial"/>
        <family val="2"/>
      </rPr>
      <t>No:</t>
    </r>
    <r>
      <rPr>
        <sz val="10"/>
        <color theme="1"/>
        <rFont val="Arial"/>
        <family val="2"/>
      </rPr>
      <t xml:space="preserve"> 0</t>
    </r>
  </si>
  <si>
    <r>
      <rPr>
        <b/>
        <sz val="10"/>
        <color theme="1"/>
        <rFont val="Arial"/>
        <family val="2"/>
      </rPr>
      <t>No se investigan y resuelven oportunamente:</t>
    </r>
    <r>
      <rPr>
        <sz val="10"/>
        <color theme="1"/>
        <rFont val="Arial"/>
        <family val="2"/>
      </rPr>
      <t xml:space="preserve"> 0</t>
    </r>
  </si>
  <si>
    <r>
      <rPr>
        <b/>
        <sz val="10"/>
        <color theme="1"/>
        <rFont val="Arial"/>
        <family val="2"/>
      </rPr>
      <t xml:space="preserve">5: </t>
    </r>
    <r>
      <rPr>
        <sz val="10"/>
        <color theme="1"/>
        <rFont val="Arial"/>
        <family val="2"/>
      </rPr>
      <t>Incompleta</t>
    </r>
  </si>
  <si>
    <t>AUDITOR: ANDREA DEL PILAR ALEJO RUIZ</t>
  </si>
  <si>
    <r>
      <rPr>
        <b/>
        <sz val="10"/>
        <color theme="1"/>
        <rFont val="Arial"/>
        <family val="2"/>
      </rPr>
      <t xml:space="preserve">0-85: </t>
    </r>
    <r>
      <rPr>
        <sz val="10"/>
        <color theme="1"/>
        <rFont val="Arial"/>
        <family val="2"/>
      </rPr>
      <t>Débil</t>
    </r>
  </si>
  <si>
    <r>
      <t xml:space="preserve">Correctivo: </t>
    </r>
    <r>
      <rPr>
        <sz val="10"/>
        <rFont val="Arial"/>
        <family val="2"/>
      </rPr>
      <t>10</t>
    </r>
  </si>
  <si>
    <r>
      <rPr>
        <b/>
        <sz val="10"/>
        <color theme="1"/>
        <rFont val="Arial"/>
        <family val="2"/>
      </rPr>
      <t xml:space="preserve">0: </t>
    </r>
    <r>
      <rPr>
        <sz val="10"/>
        <color theme="1"/>
        <rFont val="Arial"/>
        <family val="2"/>
      </rPr>
      <t>No existe o no es la establecida en el control</t>
    </r>
  </si>
  <si>
    <t>ANEXO No. 1</t>
  </si>
  <si>
    <t xml:space="preserve">Evaluación solidez individual del control </t>
  </si>
  <si>
    <t>Tipo de Control</t>
  </si>
  <si>
    <t>Implementación</t>
  </si>
  <si>
    <t>RESPONSABLE</t>
  </si>
  <si>
    <t>Periodicidad</t>
  </si>
  <si>
    <t>Propósito</t>
  </si>
  <si>
    <t>Desviaciones</t>
  </si>
  <si>
    <t>Revisión de la Evidencia</t>
  </si>
  <si>
    <t>Consecutivo Riesgo</t>
  </si>
  <si>
    <t>Proceso</t>
  </si>
  <si>
    <t>Descripción de Riesgo</t>
  </si>
  <si>
    <t>Riesgo Inherente</t>
  </si>
  <si>
    <t>Tipo de tratamiento de riesgo</t>
  </si>
  <si>
    <t>Control</t>
  </si>
  <si>
    <t>Soporte</t>
  </si>
  <si>
    <t>Responsable</t>
  </si>
  <si>
    <t>Evaluación global de los controles (sobre 100)</t>
  </si>
  <si>
    <t>Riesgo Residual</t>
  </si>
  <si>
    <t>Tratamiento del Riesgo residual</t>
  </si>
  <si>
    <t xml:space="preserve">Preventivo, detectivo ó correctivo </t>
  </si>
  <si>
    <t>Automático ó Manual</t>
  </si>
  <si>
    <t xml:space="preserve">¿Existe un responsable asignado a la ejecución del control? </t>
  </si>
  <si>
    <t>¿El responsable tiene la autoridad y adecuada segregación de funciones en la ejecución del control?</t>
  </si>
  <si>
    <t xml:space="preserve">¿La oportunidad en que se ejecuta el control ayuda a prevenir la mitigación del riesgo o a detectar la materialización del riesgo de manera oportuna? </t>
  </si>
  <si>
    <t xml:space="preserve">¿Se describe claramente? </t>
  </si>
  <si>
    <t xml:space="preserve">¿Las observaciones, desviaciones o dife­rencias identificadas como resultados de la ejecución del control son investigadas y re­sueltas de manera oportuna? </t>
  </si>
  <si>
    <t xml:space="preserve">¿Se deja evidencia o rastro de la ejecución del control que permita a cualquier tercero con la evidencia llegar a la misma conclusión? </t>
  </si>
  <si>
    <t xml:space="preserve">Detalle de la evidencia </t>
  </si>
  <si>
    <t>4 TRIM OCI 2022</t>
  </si>
  <si>
    <t>CAMBIOS OAP</t>
  </si>
  <si>
    <t>Recomendación OAP</t>
  </si>
  <si>
    <t>R1AJ</t>
  </si>
  <si>
    <t xml:space="preserve">Acceso y Fortalecimiento a la Justicia </t>
  </si>
  <si>
    <t>Posibilidad de pérdida Reputacional por perdida de la confianza del ciudadano hacia los servicios prestados en las casas de justicia  debido a la inadecuada orientación a los usuarios en casas de justicia por parte del centro de recepción de la información</t>
  </si>
  <si>
    <t>ZONA RIESGO ALTO</t>
  </si>
  <si>
    <t>Reducir el riesgo</t>
  </si>
  <si>
    <t xml:space="preserve">La Dirección de Acceso a la Justicia verifica la realización de las jornadas de Capacitación/Sensibilización sobre los temas relacionados de Acceso a la Justicia (Estrategias, Abordaje de Conflictos, Inducción) y en otros temas relacionados con la Dirección, como mínimo dos vez por trimestre en jornadas de capacitación/sensibilización presencial o virtual. En caso de que alguna jornada no se pueda desarrollar se procede con reprogramación. Como soporte de las capacitaciones/sensibilizaciones se tienen Actas de reunión o Listado de asistencia. El cargue de las evidencias se hará trimestralmente. </t>
  </si>
  <si>
    <t>Actas de reunión o Listado de asistencia</t>
  </si>
  <si>
    <t>Director de acceso a la Justicia</t>
  </si>
  <si>
    <t>Trimestralmente</t>
  </si>
  <si>
    <t>ZONA RIESGO BAJA</t>
  </si>
  <si>
    <t>Aceptar el Riesgo</t>
  </si>
  <si>
    <t>Moderado</t>
  </si>
  <si>
    <t>Se evidenció el soporte de la ejecución (actas, listas de asistencia F-DS-21, registros fotográficos, registros de sesiones en TEAMS) de las capacitaciones realizadas en el primer trimestre 2023.
Temas de las capacitaciones:
* Oferta de servicios CJ
* Estatuto de Conciliación
* Políticas Públicas para la Familia
* Ruta Mujer</t>
  </si>
  <si>
    <t>N.A.</t>
  </si>
  <si>
    <t>Ajuste en redacción</t>
  </si>
  <si>
    <t>La Dirección de Acceso a la Justicia realiza seguimiento a través de informes mensuales de funcionamiento de la casa de justicia incluyendo los casos en los que se presenten o no dificultades con las entidades operadoras o miembros del equipo de trabajo que se reportaran los primeros 15 días mes vencido. En caso de no contar con los informes la Dirección requerirá mediante correo electrónico el suministro de estos y la justificación por la cual no se reportó. Como evidencia de estos queda el Informe Mensual sobre la Atención de las Entidades Operadoras en la Casa de Justicia o el correo de la Dirección. El cargue de las evidencias se hará trimestralmente.</t>
  </si>
  <si>
    <t>Informe Mensual sobre la Atención de las Entidades Operadoras en la Casa de Justicia  o el correo de la Dirección</t>
  </si>
  <si>
    <t>Mensualmente</t>
  </si>
  <si>
    <r>
      <t xml:space="preserve">Se evidencian los informes mensuales (formato F-AJ-370) para el primer trimestre 2023 así:
* Enero: Completo
* Febrero: No se allega el informe de la CJ Puente Aranda
* Marzo: No se allega el informe de la CJ de Ciudad Bolívar
Se evidencia en el Portal MIPG que el formato </t>
    </r>
    <r>
      <rPr>
        <i/>
        <sz val="10"/>
        <rFont val="Arial"/>
        <family val="2"/>
      </rPr>
      <t>"Informe Mensual sobre la Atención de las Entidades Operadoras en la Casa de Justicia F-AJ-370"</t>
    </r>
    <r>
      <rPr>
        <sz val="10"/>
        <rFont val="Arial"/>
        <family val="2"/>
      </rPr>
      <t xml:space="preserve"> se actualizó el 07 de marzo 2023 e incluye el campo para los datos de quien elabora el informe.</t>
    </r>
  </si>
  <si>
    <t>En concordancia con la recomendación de la OAP, esta Oficina recomienda fortalecer el ejercicio de documentación de la ejecución del control, así como el soporte de la ejecución de la actividad establecida en caso de desviación.</t>
  </si>
  <si>
    <t>Para el mes de febrero hace falta un informe de casa de justicia. Para marzo está pendiente la entrega de los demás informes.</t>
  </si>
  <si>
    <t>La Dirección de Acceso a la Justicia responde oportunamente (en los términos de ley) y con claridad a las peticiones, quejas y reclamos de los usuarios que visitan las casas de justicia de Bogotá cada vez que se presente una PQRS.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</si>
  <si>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Registro de Seguimiento a las PQRS</t>
  </si>
  <si>
    <t>Cada vez que se requiera</t>
  </si>
  <si>
    <t>Débil</t>
  </si>
  <si>
    <r>
      <t xml:space="preserve">Base de datos </t>
    </r>
    <r>
      <rPr>
        <i/>
        <sz val="10"/>
        <rFont val="Arial"/>
        <family val="2"/>
      </rPr>
      <t>"I TRIMESTRE 2023"</t>
    </r>
    <r>
      <rPr>
        <sz val="10"/>
        <rFont val="Arial"/>
        <family val="2"/>
      </rPr>
      <t xml:space="preserve"> se registran 274 peticiones todas clasificadas como "CERRADO", sin embargo, según la información de la matriz, 8 de los registros no se respondieron de manera oportuna.</t>
    </r>
  </si>
  <si>
    <t>Si bien solo el 2% de los registros se clasifican como "no oportuno", se recomienda fortalecer la gestión de respuesta de las PQRS por parte del proceso, lo anterior teniendo en cuenta que la inoportunidad en las respuestas puede generar multas y/o sanciones a la entidad.</t>
  </si>
  <si>
    <t>R2AJ</t>
  </si>
  <si>
    <t>Posibilidad de pérdida Reputacional por la imposibilidad de garantizar la adecuada atención de usuarios en los equipamientos de Justicia de forma presencial y virtual debido a la desvinculación de entidades operadoras al programa de casas de justicia</t>
  </si>
  <si>
    <t>La Dirección de Acceso a la Justicia establece conjuntamente con las demás entidades operadoras en casas de justicia la ruta de acceso a la justicia que se aplicará a los casos en los que se presenten dificultades, a través de comités de seguimiento a los convenios como mínimo una vez al año. En los casos en los que no se puedan realizar los seguimientos se solicita la reprogramación. Como evidencia de estos comités están las actas de reunión que reposan en el archivo de la Dirección de Acceso a la Justicia. El cargue de las evidencias se hará trimestralmente.</t>
  </si>
  <si>
    <t>actas de reunión que reposan en el archivo de la Dirección de Acceso a la Justicia</t>
  </si>
  <si>
    <t>Anualmente</t>
  </si>
  <si>
    <t>Se evidenció soporte del acta F-DS-10 del Comité técnico del 21 de marzo 2023 (en el que se realizó revisión de resultados 2022 y retos 2023 en el marco del Convenio 
Interadministrativo 01 de 2005 entre el Distrito Capital y el Gobierno Nacional, para el desarrollo y puesta en funcionamiento del Programa Nacional de Casas de Justicia en Bogotá).
Sin embargo, el acta se no encuentra completamente firmada, por lo que la calificación asociada a este criterio disminuye.</t>
  </si>
  <si>
    <r>
      <t xml:space="preserve">Según informó el proceso </t>
    </r>
    <r>
      <rPr>
        <i/>
        <sz val="10"/>
        <rFont val="Arial"/>
        <family val="2"/>
      </rPr>
      <t>"SE ESPERA TENER EL ACTA CON LA TOTALIDAD DE LAS FIRMAS PARA FINALES DE ESTE MES"</t>
    </r>
    <r>
      <rPr>
        <sz val="10"/>
        <rFont val="Arial"/>
        <family val="2"/>
      </rPr>
      <t>, sin embargo, a la fecha de verificación de este control (4 de mayo 2023) no fue posible evidenciar el acta debidamente firmada. Por lo anterior, se recomienda fortalecer el ejercicio de documentación de la ejecución del control y allegar las actas debidamente protocolarizadas.</t>
    </r>
  </si>
  <si>
    <t>Acta sin la plenitud de firmas, las cuales se espera tener disponibles para finales del presente mes.</t>
  </si>
  <si>
    <t>La Dirección de Acceso a la Justicia realiza seguimiento de manera oportuna a la solución de las deficiencias de infraestructura en las casas de justicia de propiedad de la SDSCJ que puedan afectar la normal prestación de los servicios por parte de los operadores de justicia y de la SDSCJ. Las solicitudes de atención y mantenimiento de los equipamientos se remiten a la dependencia responsable del mantenimiento de los equipamientos. Si se presentan inconsistencias en la solución de las solicitudes, se hace seguimiento y requerimientos a las mismas para reportar esta situación a la dependencia correspondiente. Como evidencia queda el seguimiento a los requerimientos solicitados a la Dirección de Bienes. El cargue de las evidencias se hará trimestralmente.</t>
  </si>
  <si>
    <t>Seguimiento a los requerimientos solicitados a la Dirección de Bienes.</t>
  </si>
  <si>
    <t>Se allegaron los archivos de Seguimiento de las Casas de Justicia propias (F-AJ-638) en los que se relacionan las solicitudes de mantenimiento 2023. Se observan solicitudes que a la fecha no se han resuelto por lo que se recomienda al proceso realizar un seguimiento constante para que las mismas se resuelvan en el menor tiempo posible.</t>
  </si>
  <si>
    <r>
      <t xml:space="preserve">Se reitera la recomendación realizada en la vigencia anterior por la OAP y la OCI </t>
    </r>
    <r>
      <rPr>
        <i/>
        <sz val="10"/>
        <color theme="1"/>
        <rFont val="Arial"/>
        <family val="2"/>
      </rPr>
      <t>"… establecer una actividad control adicional en conjunto con la dirección de recursos Físicos para lograr la ejecución de la totalidad de actividades requeridas", lo anterior ya que es importante que la Dirección de Recursos Físicos desde su competencia refuerce y monitoree la gestión completa y oportuna de las solicitudes realizadas por las casas de justicia"</t>
    </r>
    <r>
      <rPr>
        <sz val="10"/>
        <color theme="1"/>
        <rFont val="Arial"/>
        <family val="2"/>
      </rPr>
      <t>.</t>
    </r>
  </si>
  <si>
    <t>La Dirección de Acceso a la Justicia realiza seguimiento a través de informes mensuales de funcionamiento de la casa de justicia incluyendo los casos en los que se presenten o no dificultades con las entidades operadoras o miembros del equipo de trabajo que se reportarán los primeros 15 días mes vencido. En caso de no contar con los informes la Dirección requerirá mediante correo electrónico el suministro de estos y la justificación por la cual no se reportó. Como evidencia de estos quedan el Informe Mensual sobre la Atención de las Entidades Operadoras en la Casa de Justicia o el correo de la Dirección. El cargue de las evidencias se hará trimestralmente.</t>
  </si>
  <si>
    <t>Informe Mensual sobre la Atención de las Entidades Operadoras en la Casa de Justicia</t>
  </si>
  <si>
    <t>Para el mes de febrero hace falta un informe de casa de justicia.</t>
  </si>
  <si>
    <t>R3AJ</t>
  </si>
  <si>
    <t>Posibilidad de pérdida Reputacional por la imposibilidad de garantizar la adecuada atención de usuarios en los equipamientos de Justicia de forma presencial y no presencial debido a inadecuadas condiciones de infraestructura en las Casas de Justicia y desconocimiento de las rutas de acceso a la Justicia por parte del Centro de Recepción e Información CRI</t>
  </si>
  <si>
    <t>La Dirección de Acceso a la Justicia realiza seguimiento de manera semestral, al equipo humano disponible para atención a los ciudadanos en Casas de Justicia (CRI y Recepción) sea suficiente mediante dos (2) informe de oferta y demanda que contemple los últimos seis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El cargue de las evidencias se hará trimestralmente</t>
  </si>
  <si>
    <t>informe de análisis que compara la oferta y demanda con el recurso humano en el Centro de Recepción e Información de las Casas de Justicia asignado</t>
  </si>
  <si>
    <t>Semestralmente</t>
  </si>
  <si>
    <t>No ejecutado.</t>
  </si>
  <si>
    <r>
      <t xml:space="preserve">Se informó por el proceso responsable que </t>
    </r>
    <r>
      <rPr>
        <i/>
        <sz val="10"/>
        <color theme="1"/>
        <rFont val="Arial"/>
        <family val="2"/>
      </rPr>
      <t>"El informe se realizará al final del primer semestre de 2023"</t>
    </r>
  </si>
  <si>
    <t>seguimiento a los requerimientos solicitados a la Dirección de Bienes</t>
  </si>
  <si>
    <t>Esta oficina se encuentra de acuerdo con la recomendación realizada por la OAP "… establecer una actividad control adicional en conjunto con la dirección de recursos Físicos para lograr la ejecución de la totalidad de actividades requeridas", lo anterior ya que es importante que la Dirección de Recursos Físicos desde su competencia refuerce y monitoree la gestión completa y oportuna de las solicitudes realizadas por las casas de justicia.</t>
  </si>
  <si>
    <t>R4AJ</t>
  </si>
  <si>
    <t xml:space="preserve">Posibilidad de pérdida Reputacional por perdida de la confianza y limitado acceso a la justicia por parte del ciudadano hacia los servicios prestados en las Casas de Justicia debido a la interrupción o retraso en la prestación de los servicios que prestan las entidades operadoras en las Casas de Justicia de Bogotá </t>
  </si>
  <si>
    <t>Se evidenció soporte del acta F-DS-10 del Comité técnico del 21 de marzo 2023 (en el que se realizó revisión de resultados 2022 y retos 2023 en el marco del Convenio 
Interadministrativo 01 de 2005 entre el Distrito Capital y el Gobierno Nacional, para el desarrollo y puesta en funcionamiento del Programa Nacional de Casas de Justicia en Bogotá).
Sin embargo, el acta se encuentra completamente firmada, por lo que la calificación asociada a este criterio disminuye.</t>
  </si>
  <si>
    <t>La Dirección de Acceso a la Justicia responde oportunamente (en los términos de ley) y con claridad a las peticiones, quejas y reclamos de los usuarios que visitan las casas de justicia de Bogotá cada vez que se presente una PQR.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</si>
  <si>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R1AS</t>
  </si>
  <si>
    <t>Atención y Servicio al Ciudadano</t>
  </si>
  <si>
    <t>Posibilidad de pérdida Reputacional por tutelas o procesos disciplinarios de las personas vulneradas por el derecho de petición debido a extemporaneidad en las respuestas de las PQRS que ingresen a la Secretaría Distrital de Seguridad, Convivencia y Justicia.</t>
  </si>
  <si>
    <t>El líder del grupo de atención y servicio al ciudadano gestiona y controla que se realice el seguimiento semanal a los cierres de los PQRS de la entidad a través del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 y el diligenciamiento del Formato F-AS-778 “Matriz de Seguimiento y Alertas del Trámite de las PQRS”. El cargue de las evidencias se hará trimestralmente.</t>
  </si>
  <si>
    <t>el Cuadro de seguimiento de respuestas de PQRS en Excel y el diligenciamiento del Formato F-AS-778 “Matriz de Seguimiento y Alertas del Trámite de las PQRS”</t>
  </si>
  <si>
    <t>Líder de atención y servicio Ciudadano</t>
  </si>
  <si>
    <t>Semanal</t>
  </si>
  <si>
    <t>ZONA RIESGO MODERADO</t>
  </si>
  <si>
    <t>Reducir el Riesgo mediante la aplicación de los controles actuales</t>
  </si>
  <si>
    <t xml:space="preserve">Se evidenció el Formato F-AS-778 "Matriz de Seguimiento y Alertas del Trámite de las PQRS” diligenciado semanalmente para el 1 trimestre 2023. Así mismo, se observó alertamientos a las dependencias por medio de correos electrónicos a las dependencias en las que se requiere el cierre de las PQRS y las dependencias dan la respuesta requerida.
Es importante mencionar que en el Informe de Seguimiento PQRSD a 28 de febrero 2023 (Orfeo 20231300160003), esa Oficina emitió la OBSERVACIÓN 2. Se evidencia el incumplimiento de los términos establecidos en la ley 1755 de 2015 para 360 peticiones recibidas por la entidad, esto corresponde al 5,44% de las peticiones allegadas en el periodo comprendido entre 1 de agosto de 2022 y el 28 de febrero de 2023, lo anterior, podría generar faltas disciplinarias y/o sanciones legales como lo indica el artículo 31 de la Ley 1755 de 2015. 
Por lo anterior se concluye que el control no logra minimizar al 100% la probabilidad de ocurrencia del riesgo, dado que se presenta inoportunidad en la respuesta a un % de las PRQS recibidas por la entidad, adicionalmente, es importante mencionar que esta situación es reiterativa y se observó en el 2022 en la Auditoria de Gestión al Proceso y en el seguimiento PQRS del 1 semestre 2022. </t>
  </si>
  <si>
    <t>Se recomienda al proceso responsable evaluar la viabilidad de establecer acciones adicionales que permitan evitar que las PQRS se respondan extemporáneamente y de es esta manera se disminuya la probabilidad de materialización de l riesgo.</t>
  </si>
  <si>
    <t>El comité institucional de gestión y desempeño verifica semestralmente los resultados del indicador de oportunidad de las respuestas a las PQRSDF ciudadanas, presentado por el proceso Atención y Servicio al Ciudadano. Para los casos en los cuales no se realice socialización en el comité, se comunicarán los resultados por escrito. Como evidencia se suministrará acta de reunión y presentación o copia comunicación cuando diera lugar. El cargue de las evidencias se hará trimestralmente.</t>
  </si>
  <si>
    <t>acta de reunión y presentación o copia comunicación cuando diera lugar</t>
  </si>
  <si>
    <t xml:space="preserve">El comité institucional de gestión y desempeño </t>
  </si>
  <si>
    <r>
      <t xml:space="preserve">Según lo indicado por el proceso </t>
    </r>
    <r>
      <rPr>
        <i/>
        <sz val="10"/>
        <rFont val="Arial"/>
        <family val="2"/>
      </rPr>
      <t>"Durante el primer trimestre de 2023, no se desarrollo la socialización en el comité; se tiene programado realizar lo propio para el próximo trimestre"</t>
    </r>
    <r>
      <rPr>
        <sz val="10"/>
        <rFont val="Arial"/>
        <family val="2"/>
      </rPr>
      <t xml:space="preserve">. Sin embargo, no se evidenció la ejecución de la desviación establecida </t>
    </r>
    <r>
      <rPr>
        <i/>
        <sz val="10"/>
        <rFont val="Arial"/>
        <family val="2"/>
      </rPr>
      <t>"Para los casos en los cuales no se realice socialización en el comité, se comunicarán los resultados por escrito. Como evidencia se suministrará acta de reunión y presentación o copia comunicación cuando diera lugar".</t>
    </r>
    <r>
      <rPr>
        <sz val="10"/>
        <rFont val="Arial"/>
        <family val="2"/>
      </rPr>
      <t xml:space="preserve">
Si bien se observaron correos electrónicos relacionado con las respuestas a peticiones ciudadanas fuera de términos de ley, esto acción no corresponde a lo establecido en el diseño del control.</t>
    </r>
  </si>
  <si>
    <r>
      <t xml:space="preserve">Se recomienda al proceso ejecutar las acciones establecidas en el diseño del control, si bien la frecuencia es </t>
    </r>
    <r>
      <rPr>
        <i/>
        <sz val="10"/>
        <rFont val="Arial"/>
        <family val="2"/>
      </rPr>
      <t>"semestral" y</t>
    </r>
    <r>
      <rPr>
        <sz val="10"/>
        <rFont val="Arial"/>
        <family val="2"/>
      </rPr>
      <t xml:space="preserve"> por lo tanto el control se puede ejecutar en el 2 trim 2023 es importante que las actividades se realicen tal cual están establecidas.</t>
    </r>
  </si>
  <si>
    <t>Se recomienda fortalecer el ejercicio de documentación de la ejecución del control y completar el proceso de firma del acta del comité en el que se ejecutó el control.</t>
  </si>
  <si>
    <t>R2AS</t>
  </si>
  <si>
    <t>Posibilidad de pérdida Reputacional por vulneración al derecho de acceso de la información debido a la publicación extemporánea de los Informes de PQRS en la página web de la entidad.</t>
  </si>
  <si>
    <t>El líder del grupo de atención y servicio al ciudadano gestiona la publicación mensual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t>
  </si>
  <si>
    <t>el cronograma, los correos electrónicos con los que se remite la publicación de los informes y las justificaciones si se presentan.</t>
  </si>
  <si>
    <t>Se allegó evidencia de la publicación de los informes de dic 2022, ene y feb 2023, al que el cronograma para la elaboración, aprobación y publicación de toda la vigencia, se conoce por la operatividad del proceso que los informes se publican mes vencido, sin embargo, esto no se contempla en el cronograma, según el cual mensualmente se debe publicar el informe respectivo.
La OCI realizó verificación de su publicación en la web de la entidad https://scj.gov.co/es/transparencia/planeacion-presupuesto-ingresos/informe-pqrs</t>
  </si>
  <si>
    <r>
      <t xml:space="preserve">Se recomienda realizar la verificación de los tiempos establecidos en el </t>
    </r>
    <r>
      <rPr>
        <i/>
        <sz val="10"/>
        <rFont val="Arial"/>
        <family val="2"/>
      </rPr>
      <t>"CRONOGRAMA INFORMES PQRSDF 2023"</t>
    </r>
    <r>
      <rPr>
        <sz val="10"/>
        <rFont val="Arial"/>
        <family val="2"/>
      </rPr>
      <t xml:space="preserve"> y garantizar que los tiempos corresponden a la realidad operativa en el que el proceso ejecuta las actividades.</t>
    </r>
  </si>
  <si>
    <t>El líder del equipo ASC verifica y aprueba la entrega del informe de PQRSDF ciudadanas de parte del responsable de realizar el mismo, 2 días hábiles antes de finalizar el periodo. En caso de no recibir el informe en el plazo establecido, el líder del equipo ASC, mediante correo de alertamiento notifica la fecha de entrega final del informe para el periodo correspondiente. Como evidencia se suministrará el correo electrónico de aprobación. El cargue de las evidencias se hará trimestralmente.</t>
  </si>
  <si>
    <t>correo electrónico de aprobación</t>
  </si>
  <si>
    <t xml:space="preserve">El líder del equipo ASC </t>
  </si>
  <si>
    <t>Se evidenciaron los correos electrónicos de aprobación del informe y la aprobación para proceder con la publicación</t>
  </si>
  <si>
    <t>R3AS</t>
  </si>
  <si>
    <t>Posibilidad de pérdida Reputacional por investigaciones disciplinarias realizadas a partir de los resultados negativos de las encuestas de perspectiva ciudadana  debido al incumplimiento en los criterios de calidad (coherencia, claridad, calidez y oportunidad) en las respuestas a las PQRS ciudadanas</t>
  </si>
  <si>
    <t>Profesional encargado del análisis de calidad, calidez y oportunidad verifica mensualmente el cumplimiento de los criterios descritos en la Guía metodológica para la medición de la satisfacción de los ciudadanos en la SDSCJ G-AS-1 a las PQRS que se reciben en la entidad. En caso de evidenciar fallas en los criterios se procede con la socialización en el Comité Institucional de Gestión y Desempeño. Como evidencia quedara la Matriz de Análisis de Calidad, Calidez y Oportunidad de respuestas. El cargue de evidencias se realizará trimestralmente.</t>
  </si>
  <si>
    <t>Matriz de Análisis de Calidad, Calidez y Oportunidad de respuestas</t>
  </si>
  <si>
    <t>Profesional encargado del análisis de calidad, calidez y oportunidad</t>
  </si>
  <si>
    <r>
      <t xml:space="preserve">Se evidenció las matrices de </t>
    </r>
    <r>
      <rPr>
        <i/>
        <sz val="10"/>
        <rFont val="Arial"/>
        <family val="2"/>
      </rPr>
      <t>"BASE EVALUACION DE LAS RESPUESTAS PQRS CIUDADANAS"</t>
    </r>
    <r>
      <rPr>
        <sz val="10"/>
        <rFont val="Arial"/>
        <family val="2"/>
      </rPr>
      <t xml:space="preserve"> de dic 2023 y ene y feb 2023, en los que se evalúa a una muestra de las PQRS la Calidad, Calidez y Oportunidad en las respuestas emitidas por la entidad. Se conoce por la operatividad del proceso que la evaluación se realiza mes vencido.</t>
    </r>
  </si>
  <si>
    <t>El proceso de Atención y Servicio al Ciudadano Verifica semestralmente la ejecución de las capacitaciones a los responsables de elaborar las respuestas de las PQRS de cada dependencia de la entidad en atención a los lineamientos de criterios de calidad a las PQRS. Para los casos en los cuales no se logre realizar la capacitación se procederá con reprogramación. Como evidencia quedaran las listas de asistencia, las evaluaciones realizadas y el cronograma de capacitaciones. El cargue de evidencias se realizará trimestralmente.</t>
  </si>
  <si>
    <t>listas de asistencia, las evaluaciones realizadas y el cronograma de capacitaciones</t>
  </si>
  <si>
    <t xml:space="preserve">El proceso de Atención y Servicio al Ciudadano </t>
  </si>
  <si>
    <r>
      <t xml:space="preserve">El proceso reporta que </t>
    </r>
    <r>
      <rPr>
        <i/>
        <sz val="10"/>
        <rFont val="Arial"/>
        <family val="2"/>
      </rPr>
      <t>"No se tiene programada para este periodo de reporte"</t>
    </r>
  </si>
  <si>
    <t>R1CID</t>
  </si>
  <si>
    <t>Control Interno Disciplinario</t>
  </si>
  <si>
    <t>Posibilidad de pérdida Económica y Reputacional por demandas de parte de los particulares o vencimiento de los términos debido a procesos disciplinarios desarrollados y fallados sin cumplir con los parámetros de ley.</t>
  </si>
  <si>
    <t>El jefe de la oficina de Control Interno Disciplinario dirige la actividad de barra de abogados mensualmente mes vencido, en la cual se reunirán los abogados que tienen encargados procesos para discutir los casos disciplinarios en los cuales se presentan problemas en el levantamiento de pruebas o en la estructura argumentativa, las evidencias de la implementación del control serán las actas de reunión en las cuales se encontrara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El cargue de las evidencias se hará trimestralmente.</t>
  </si>
  <si>
    <t>Actas de reunión o la MATRIZ SEGUIMIENTO PROCESOS Y AUTOS ACTIVOS F-CID-551</t>
  </si>
  <si>
    <t>Jefe de la oficina de Control Interno</t>
  </si>
  <si>
    <t xml:space="preserve">Se evidencian 3 actas (con completitud de firmas) de seguimiento del 1 trim 2023 en las que el equipo CID realiza la revisión de temas como:
* Seguimiento a expedientes
* Archivo de la oficina
* Gestión de riesgos del proceso
</t>
  </si>
  <si>
    <t>R1DS</t>
  </si>
  <si>
    <t>Direccionamiento Sectorial e Institucional</t>
  </si>
  <si>
    <t>Posibilidad de pérdida Económica y Reputacional por sanciones de entes de control, demandas penales, fiscales o disciplinarias debido a otorgar visto bueno a solicitudes de Certificado de Disponibilidad Presupuestal- CDP de los proyectos de inversión incumpliendo con los requisitos establecidos</t>
  </si>
  <si>
    <t>El analista encargado del proyecto de inversión respectivo revisa cada vez que se reciba una Solicitud de Viabilización de Certificado de Disponibilidad Presupuestal de Proyectos de Inversión que esta cumpla con los siguientes requisitos: 
• Este programado en Plan Anual de Adquisiciones. 
• Que la solicitud esté asociada a un Proyecto de inversión
• Validar la coherencia del objeto contractual con respecto a las metas del proyecto de inversión, teniendo en cuenta la estructura, el presupuesto disponible, el concepto de gasto y la fuente de financiación
Si cumple con lo anteriormente descrito el Jefe de planeación mediante su firma avala la expedición de la "Solicitud de Certificado de Disponibilidad Presupuestal - CDP " quedando registro en digital, para lo cual se contará como soporte con el reporte de viabilidades generado del aplicativo SISCO. El cargue de las evidencias se hará trimestralmente.</t>
  </si>
  <si>
    <t>reporte de viabilidades generado del aplicativo SISCO</t>
  </si>
  <si>
    <t xml:space="preserve">El analista encargado del proyecto de inversión </t>
  </si>
  <si>
    <r>
      <t xml:space="preserve">Se evidencia el archivo Excel </t>
    </r>
    <r>
      <rPr>
        <i/>
        <sz val="10"/>
        <rFont val="Arial"/>
        <family val="2"/>
      </rPr>
      <t xml:space="preserve">"viabilidades a 31_03_2023" </t>
    </r>
    <r>
      <rPr>
        <sz val="10"/>
        <rFont val="Arial"/>
        <family val="2"/>
      </rPr>
      <t>en el que se realizó el monitoreo de viabilidades del 1 trim 2023.</t>
    </r>
  </si>
  <si>
    <t>Ajuste en redacción riesgo y control</t>
  </si>
  <si>
    <t>R2DS</t>
  </si>
  <si>
    <t>Posibilidad de pérdida Reputacional Por una mala imagen ante nuestros usuarios derivada de la entrega de bienes de forma insatisfactoria  debido al inadecuado seguimiento a las herramientas de control, Productos y/o servicios dentro del SIG que permitan la insatisfacción de los usuarios y partes interesadas en los procesos misionales de la entidad</t>
  </si>
  <si>
    <t>El Profesional responsable  notifica a través de memorando a todos los procesos que componen la SDSCJ a los líderes de Proceso y operativos, el seguimiento a los riesgos e indicadores identificados. Para los casos en los cuales no se logre dar comunicación por ORFEO se procederá con una citación a reunión para tratar el tema o una notificación mediante correo electrónico a los líderes de Proceso y operativos lo cual será respaldado con Acta de Reunión del respectivo. Como evidencia quedan los registros de ORFEO periodo vencido o los listados de asistencia acompañados por el Acta de Reunión de acuerdo con la situación. El cargue de las evidencias se hará trimestralmente.</t>
  </si>
  <si>
    <t>registros de ORFEO periodo vencido o los listados de asistencia acompañados por el Acta de Reunión de acuerdo con la situación</t>
  </si>
  <si>
    <t>Profesional encargado del SIG</t>
  </si>
  <si>
    <t>Se evidenció memorando ORFEO 20231100030853 de la comunicación del INFORME DE INDICADORES DE GESTIÓN CUARTO TRIMESTRE 2022 (memorando a la Subsec Gestión Institucional y por medio del aplicativo se informó a las dependencias de la SDSCJ)</t>
  </si>
  <si>
    <t>El Profesional encargado del SIG realiza el informe consolidado de productos, servicios y/o salidas intermedias no conformes semestral, el cual será remitido mediante ORFEO.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El cargue de las evidencias se hará trimestralmente.</t>
  </si>
  <si>
    <t>registros de ORFEO o los listados de asistencia acompañados por el Acta de Reunión de acuerdo con la situación</t>
  </si>
  <si>
    <r>
      <t xml:space="preserve">Se evidenció memorando (6 memorandos del 24 de febrero 2023) de comunicación del </t>
    </r>
    <r>
      <rPr>
        <i/>
        <sz val="10"/>
        <rFont val="Arial"/>
        <family val="2"/>
      </rPr>
      <t>INFORME SEMESTRE II - 2022 PRODUCTO NO CONFORME.</t>
    </r>
  </si>
  <si>
    <t>R3DS</t>
  </si>
  <si>
    <t xml:space="preserve">Posibilidad de pérdida Económica y Reputacional por sanciones o resultados negativos en auditorias de los entes de control debido a la deficiencia en la identificación de los aspectos e impactos ambientales y normativos por parte de la Secretaria Distrital de Seguridad, Convivencia y Justicia </t>
  </si>
  <si>
    <t>El Gestor Ambiental y el grupo de trabajo PIGA (OAP) verifican semestralmente la normatividad ambiental vigente aplicable e identifica en los procesos de la Entidad los posibles impactos y aspectos ambientales que puedan presentarse durante la ejecución de las actividades en el marco de su misionalidad, esta actividad se realiza mediante el seguimiento de los medios existentes de cada una de las autoridades ambientales, en cumplimiento al plan de trabajo. Como soporte documental se diligencia la herramienta STORM USER propia de la SDA para su evaluación y aportes a la SDSCJ, para los casos en los que no se logre desarrollar se remitirá una solicitud a la SDA con la justificación correspondiente, solicitando un plazo no mayor a 10 días para el reporte. Como evidencia de la ejecución se suministrará el certificado de cargue que arroja la plataforma de la SDA. El cargue de las evidencias se realizara trimestralmente</t>
  </si>
  <si>
    <t>certificado de cargue que arroja la plataforma de la SDA</t>
  </si>
  <si>
    <t>Gestor ambiental y el Grupo de Trabajo</t>
  </si>
  <si>
    <t xml:space="preserve">Se allegó el certificados de transmisión a la SDA de información de corte 31 dic 2022 así:
* SEGUIMIENTO PLAN DE ACCION PIGA 242 (31 enero 2023) 
* (PIGA) VERIFICADION 242 (31 enero 2023) 
* INFORMEACIÓN INSTITUCIONAL 242 (24 marzo 2023)
</t>
  </si>
  <si>
    <t>R4DS</t>
  </si>
  <si>
    <t>Posibilidad de pérdida Económica y Reputacional por sanciones de entes de control  debido a la Inadecuada implementación de los lineamientos ambientales propios de la secretaría.</t>
  </si>
  <si>
    <t>El Gestor Ambiental y el grupo de trabajo PIGA (OAP) verifican trimestralmente se realizaran visitas de seguimiento a los diferentes equipamientos de la Entidad y se aplicará el formato F-DS-115 Control y Seguimiento PIGA, esta actividad va acompañada de la revisión de la normatividad ambiental e impactos ambientales asociados, como se establece en los objetivos específicos del formato PIGA F-DS-115. Para los casos en los que no se logre desarrollar la intervención ambiental en alguna sede se procederá reprogramar la visita para el próximo trimestre. Como evidencia se suministrara el Formato F-DS-115. El cargue de las evidencias se realizara trimestralmente.</t>
  </si>
  <si>
    <t>Formato F-DS-115</t>
  </si>
  <si>
    <t>Se evidenció el soporte (Formato Seguimiento y Control PIGA F-DS-115) de las dos (2) visitas realizadas en marzo 2023.</t>
  </si>
  <si>
    <t>En concordancia con la OAP se recomienda fortalecer el ejercicio de documentación de la ejecución del control y completar el proceso de firmas de las actas.</t>
  </si>
  <si>
    <t>El Gestor Ambiental y el grupo de trabajo PIGA (OAP) realizará el seguimiento trimestral a la información publicada en los medios de comunicación de la entidad y a las actividades de divulgación de información relacionada con el componente ambiental. En caso de no poder efectuar las publicaciones se procederá con reprogramación. Como evidencia de la ejecución se suministrara el acta de seguimiento trimestral. El cargue de las evidencias se realizara trimestralmente.</t>
  </si>
  <si>
    <t>Acta de seguimiento</t>
  </si>
  <si>
    <t>Se allegó la evidencia (acta de reunión F-DS-10)del seguimiento realizado el 30 de marzo 2023 a las publicaciones ambientales (3 publicaciones).</t>
  </si>
  <si>
    <t>Se recomienda garantizar que el control se ejecute con la periodicidad establecida.</t>
  </si>
  <si>
    <t>R1GC</t>
  </si>
  <si>
    <t>Gestión de Comunicaciones</t>
  </si>
  <si>
    <t>Posibilidad de pérdida Reputacional por difusión de información inexacta debido a la publicación no autorizada que genere desinformación en la opinión pública</t>
  </si>
  <si>
    <t>El/la jefe de la OAC o quien se delegue, revisa y autoriza toda información que se emite a través de un boletín o comunicado de prensa. Ninguna información de este tipo puede salir de la Oficina, sin la autorización de el/la jefe. En caso tal que llegase a suceder, el/la jefe de la OAC tomará los correctivos necesarios que pueden ser desde una llamada de atención verbal, un informe dirigido a la OCID para investigar los hechos, o un proceso por incumplimiento contractual. Como evidencia de la revisión y autorización de la información a publicar se suministra la certificación emitida por el/la Jefe de la OAC y la matriz con el link, fecha y temática de cada una de las publicaciones. El cargue de las evidencias se hará trimestralmente.</t>
  </si>
  <si>
    <t>certificación emitida por el/la Jefe de la OAC y la matriz con el link, fecha y temática de cada una de las publicaciones</t>
  </si>
  <si>
    <t>Jefe de la OAC</t>
  </si>
  <si>
    <t>Diariamente</t>
  </si>
  <si>
    <r>
      <t xml:space="preserve">Se allegó </t>
    </r>
    <r>
      <rPr>
        <i/>
        <sz val="10"/>
        <color theme="1"/>
        <rFont val="Arial"/>
        <family val="2"/>
      </rPr>
      <t>"Certificado comunicados de prensa"</t>
    </r>
    <r>
      <rPr>
        <sz val="10"/>
        <color theme="1"/>
        <rFont val="Arial"/>
        <family val="2"/>
      </rPr>
      <t xml:space="preserve"> mensual en la que el Jefe de la Oficina Asesora de Comunicaciones certifica que la totalidad de los comunicaciones y boletines de prensa de ene, feb y mar 2023 fueron autorizados.
No se allegó la </t>
    </r>
    <r>
      <rPr>
        <i/>
        <sz val="10"/>
        <color theme="1"/>
        <rFont val="Arial"/>
        <family val="2"/>
      </rPr>
      <t>"matriz con el link, fecha y temática de cada una de las publicaciones"</t>
    </r>
    <r>
      <rPr>
        <sz val="10"/>
        <color theme="1"/>
        <rFont val="Arial"/>
        <family val="2"/>
      </rPr>
      <t xml:space="preserve"> que se indica en el soporte del control.</t>
    </r>
  </si>
  <si>
    <r>
      <t xml:space="preserve">Se recomienda verificar la realidad operativa del proceso y de realizar la certificación mes a mes, que la misma sea emitida en el mes siguiente o si se realiza una certificación trimestral por optimización en la operatividad, sin embargo, se recomienda que la descripción de la cantidad de los contenidos se mantenga.
Así mismo, se allegue la </t>
    </r>
    <r>
      <rPr>
        <i/>
        <sz val="10"/>
        <rFont val="Arial"/>
        <family val="2"/>
      </rPr>
      <t>"matriz con el link, fecha y temática de cada una de las publicaciones"</t>
    </r>
    <r>
      <rPr>
        <sz val="10"/>
        <rFont val="Arial"/>
        <family val="2"/>
      </rPr>
      <t xml:space="preserve"> que se indica en el soporte del control.</t>
    </r>
  </si>
  <si>
    <t>El jefe de la OAC o quien se delegue, verifica y aprueba diariamente los lineamientos y contenidos a publicar en las redes sociales de la entidad. El Comunity Manager con base en la información redactada por el equipo de periodistas redacta la información que se subirá a las RRSS. Para la información que sea coyuntural o en caliente se pide la autorización del Jefe de la OAC y /o el Secretario de la SSCJ. En los casos en los que se publique información errada el jefe de la OAC solicita directamente al Community Manager la eliminación o corrección de la información divulgada;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de las publicaciones en redes sociales se encuentra la certificación emitida por el/la Jefe de la OAC y el informe de estadísticas. El cargue de las evidencias se hará trimestralmente.</t>
  </si>
  <si>
    <t>certificación emitida por el/la Jefe de la OAC y el informe de estadísticas.</t>
  </si>
  <si>
    <t>Periodistas</t>
  </si>
  <si>
    <r>
      <t xml:space="preserve">Se allegó </t>
    </r>
    <r>
      <rPr>
        <i/>
        <sz val="10"/>
        <color theme="1"/>
        <rFont val="Arial"/>
        <family val="2"/>
      </rPr>
      <t>"Certificación Redes Sociales"</t>
    </r>
    <r>
      <rPr>
        <sz val="10"/>
        <color theme="1"/>
        <rFont val="Arial"/>
        <family val="2"/>
      </rPr>
      <t xml:space="preserve"> mensual en la que el Jefe de la Oficina Asesora de Comunicaciones certifica que la totalidad de los contenidos (862 publicaciones) del 1 trimestre 2023 publicados en las redes sociales institucionales fueron autorizados.
No se allegó el </t>
    </r>
    <r>
      <rPr>
        <i/>
        <sz val="10"/>
        <color theme="1"/>
        <rFont val="Arial"/>
        <family val="2"/>
      </rPr>
      <t>"informe de estadísticas"</t>
    </r>
    <r>
      <rPr>
        <sz val="10"/>
        <color theme="1"/>
        <rFont val="Arial"/>
        <family val="2"/>
      </rPr>
      <t xml:space="preserve"> que se indica en el soporte del control.</t>
    </r>
  </si>
  <si>
    <r>
      <t xml:space="preserve">Se recomienda verificar la realidad operativa del proceso y de realizar la certificación mes a mes, que la misma sea emitida en el mes siguiente o si se realiza una certificación trimestral por optimización en la operatividad, sin embargo, se recomienda que la descripción de la cantidad de los contenidos se mantenga.
Así mismo, se allegue el </t>
    </r>
    <r>
      <rPr>
        <i/>
        <sz val="10"/>
        <rFont val="Arial"/>
        <family val="2"/>
      </rPr>
      <t>"informe de estadísticas"</t>
    </r>
    <r>
      <rPr>
        <sz val="10"/>
        <rFont val="Arial"/>
        <family val="2"/>
      </rPr>
      <t xml:space="preserve"> que se indica en el soporte del control.</t>
    </r>
  </si>
  <si>
    <t>El jefe de la OAC o quien se delegue, verifica y aprueba los lineamientos y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el /la Jefe de la OAC tomará las medidas del caso que pueden ser desde una llamada de atención verbal, un informe dirigido a la OCID para investigar los hechos, o un proceso por incumplimiento contractual. Como evidencia de la información emitida se encuentra la certificación de la Jefe de la OAC donde registra los banner, noticias, archivos multimedia y/o de videos publicados en la pagina web. El cargue de las evidencias se hará trimestralmente.</t>
  </si>
  <si>
    <t>certificación de la Jefe de la OAC donde registra los banner, noticias, archivos multimedia y/o de videos publicados en la pagina web</t>
  </si>
  <si>
    <t>Se allegó certificación por cada mes del 1 trim 2023 (todas expedidas el 11 de abril 2023) en la que la Jefe de la Oficina Asesora de Comunicaciones certifica la aprobación de los contenidos publicados en ese periodo de reporte.</t>
  </si>
  <si>
    <t>Se recomienda verificar la realidad operativa del proceso y de realizar la certificación mes a mes, que la misma sea emitida en el mes siguiente o si se realiza una certificación trimestral por optimización en la operatividad, sin embargo, se recomienda que la descripción de la cantidad de los contenidos se mantenga.</t>
  </si>
  <si>
    <t>Los periodistas reciben la información para realizar las piezas de comunicación de parte de las dependencias de la SDSCJ quienes deberán entregar el Formato de solicitud y evaluación de productos de comunicación "Solicitud de Comunicaciones" F-GC-571 oportunamente con la información y los insumos requeridos. Se procederá con el desarrollo del arte de acuerdo con lo establecido en los procedimientos de Gestión de Comunicación Interna PD-GC-6 y Gestión de Comunicación Externa PD-GC-10. Para los casos en los que el Formato de Solicitud y Evaluación de Productos de Comunicación "Solicitud de Comunicaciones" F-GC-571 no sea consistente, no se procederá con la preproducción y se devolverá al área solicitante para que se realicen los ajustes necesarios.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quedara el formato "Solicitud de Comunicaciones" F-GC-571 y la Matriz de trabajo. El cargue de las evidencias se hará trimestralmente.</t>
  </si>
  <si>
    <t>formato "Solicitud de Comunicaciones" F-GC-571 y matriz de trabajo</t>
  </si>
  <si>
    <r>
      <t xml:space="preserve">Se evidenció para el 1 trimestre 2023 el registro del formato F-GC-571 soporte de las solicitudes enviadas a la OAC en el 1 trim 2023.
Adicionalmente, se presenta una matriz en la que se consolidan las solicitudes del periodo de seguimiento "PRIMER TRIMESTRE 2023 F571 SOLICITUDES INTERNAS", así mismo, una certificación mensual en la que se indica que no se presentaron </t>
    </r>
    <r>
      <rPr>
        <i/>
        <sz val="10"/>
        <color theme="1"/>
        <rFont val="Arial"/>
        <family val="2"/>
      </rPr>
      <t>"solicitudes no consistentes"</t>
    </r>
    <r>
      <rPr>
        <sz val="10"/>
        <color theme="1"/>
        <rFont val="Arial"/>
        <family val="2"/>
      </rPr>
      <t>, sin embargo, estos documentos y soportes no se encuentran relacionados en el diseño del control ni en la información asociada en esta matriz.</t>
    </r>
  </si>
  <si>
    <t>Evaluar la necesidad de incluir como soportes adicionales a la ejecución del control la matriz de consolidación y/o la certificación por parte de la Jefatura de la OAC.</t>
  </si>
  <si>
    <t>R1GE</t>
  </si>
  <si>
    <t>Gestión de Emergencias</t>
  </si>
  <si>
    <t>Posibilidad de pérdida Económica y Reputacional por sanciones o multas de entes de control. 
O por demandas, tutelas, derechos de petición. debido a la falla total o parcial en el servicio de atención de la línea de Seguridad y Emergencias 123.</t>
  </si>
  <si>
    <t>El jefe del C4 delega al operador tecnológico la implementación y uso de soluciones integrales redundantes y alta disponibilidad, a datacenter principales y alternos para prevenir y atender las fallas en la plataforma tecnológica. Estas actividades se registran en informes de gestión de operador tecnológico recibidos de forma mensual evidenciando la operación de la  plataforma tecnológica controlada por ANS, que en caso de estar por debajo de umbral se penaliza económicamente. Evidencia corresponde al Informe de Operador tecnológico. El cargue de las evidencias se hará trimestralmente.</t>
  </si>
  <si>
    <t>Informe de Operador tecnológico</t>
  </si>
  <si>
    <t>Jefe de C4</t>
  </si>
  <si>
    <t>Se evidencian los Informes INTERVENTORÍA ADMINISTRATIVA, FINANCIERA,TÉCNICA, CONTABLE, JURÍDICA Y AMBIENTAL PARA EL CONVENIO INTERADMINISTRATIVO NO.561 DE 2014, del Operador Tecnológico del mes de enero (N°49), febrero (N° 50) y marzo (N°51).</t>
  </si>
  <si>
    <t xml:space="preserve">El jefe del C4 realiza seguimiento semanalmente a la disponibilidad de potencia eléctrica (UPS´s) en la SUR (Sala Unificada de Recepción) y en el CAD (Centro Automático de Despacho) mediante la revisión de los informes, alertas o estados actuales generados por el software de comunicación de la UPS. Para ello los responsables del seguimiento a UPS´s deberán notificar al Jefe del C4 las novedades en los reportes incluyendo los mantenimientos preventivos o correctivos en caso de que se presenten. Como evidencia se compartirán los reportes generados. El cargue de las evidencias se realizara trimestralmente. </t>
  </si>
  <si>
    <t>reportes generados</t>
  </si>
  <si>
    <t>Se evidencian los 14 reportes de seguimiento UPS (reportes semanales) del 4 trimestre 2022.</t>
  </si>
  <si>
    <t>En concordancia con lo recomendado por la OAP se sugiere evaluar el rediseño del control para que se especifique la revisión que realiza el C4.</t>
  </si>
  <si>
    <t>R2GE</t>
  </si>
  <si>
    <t>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t>
  </si>
  <si>
    <t>El jefe del C4 con apoyo del personal contratista de seguridad y vigilancia realiza seguimiento al uso indebido de elementos o dispositivos electrónicos a la SUR diariamente, en caso de no evidenciar ingresos se emitirá correo de parte del responsable. Para los casos de evidenciar un ingreso no autorizado se tomaran los registros de las cámaras del sistema de video vigilancia del edificio, las cuales están disponibles por un periodo de 90 días para consulta antes que se reescriban los videos. Como evidencia queda el 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 El cargue de las evidencias se hará trimestralmente.</t>
  </si>
  <si>
    <t>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t>
  </si>
  <si>
    <t>El líder Operativo elaborara un memorando reflejando los eventos registrados dirigido a Control Interno Disciplinario evidenciando los incumplimientos presentados en el periodo</t>
  </si>
  <si>
    <t>Se evidenció el reporte de novedades presentadas (correo de reporte y registros fotográficos) en el 1 trimestre 2023 por el uso de celular en zonas en las que se encuentra prohibido.</t>
  </si>
  <si>
    <t xml:space="preserve">
Teniendo en cuenta que esta situación es reiterativa se recomienda nuevamente el diseño de un control preventivo que permita disminuir la probabilidad de ocurrencia de las novedades.</t>
  </si>
  <si>
    <t xml:space="preserve">
Teniendo en cuenta que esta situación es reiterativa y que durante la vigencia 2022 se ha evidenciado la novedad del uso de dipositivos en zonas prohibidas se recomienda el diseño de un control preventivo que permita disminuir la probabilidad de ocurrencia de las novedades.</t>
  </si>
  <si>
    <t>El grupo de entrenamiento del C4 sensibiliza y capacita a los funcionarios y contratistas en el uso y manejo de la información, actividad que se debe realizar como mínimo una vez por año; para los casos en los cuales el personal no asista se procede con la reprogramación de una nueva sesión de capacitación. Como evidencia quedan las listas de asistencia y documentos de las capacitaciones. El cargue de las evidencias se hará trimestralmente.</t>
  </si>
  <si>
    <t>listas de asistencia y documentos de las capacitaciones</t>
  </si>
  <si>
    <t xml:space="preserve">El grupo de entrenamiento del C4 </t>
  </si>
  <si>
    <t>Una vez al año</t>
  </si>
  <si>
    <t>En el 1 trimestre 2023 se evidenciaron las listas de asistencia (formato F-DS-21) de las capacitaciones realizadas, así como el material socializado en las sesiones (árbol de decisiones y Contextualización Sala Unificada de Recepción)
Se allegó la misma evidencia para el control 5 de este riesgo y para el control del R3GE</t>
  </si>
  <si>
    <t>El jefe del C4 delega al operador tecnológico para que ejecute una inspección mensual de eventos de seguridad a la plataforma tecnológica del NUSE 123 y genere el informe respectivo. Para los casos en los cuales se evidencien eventos que impacten la estabilidad de la plataforma tecnológica en el informe se detallará como se procedió. Como evidencia de la implementación se tienen los Informes mensuales del operador tecnológico. El cargue de las evidencias se hará trimestralmente.</t>
  </si>
  <si>
    <t>Informes mensuales del operador tecnológico</t>
  </si>
  <si>
    <r>
      <t xml:space="preserve">Se evidencian los </t>
    </r>
    <r>
      <rPr>
        <i/>
        <sz val="10"/>
        <rFont val="Arial"/>
        <family val="2"/>
      </rPr>
      <t>INFORMES MENSUALES DE GESTIÓN PROYECTO NUSE123 - CONVENIO INTERADMINISTRATIVO 561 DEL 201</t>
    </r>
    <r>
      <rPr>
        <sz val="10"/>
        <rFont val="Arial"/>
        <family val="2"/>
      </rPr>
      <t>4 de los meses de enero a marzo 2023.</t>
    </r>
  </si>
  <si>
    <t>El grupo de monitoreo evalúa la necesidad de capacitación o reentrenamiento a los funcionarios o contratistas de acuerdo al diagnostico;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procede con la socialización de recomendaciones antes del turno; Como evidencia queda el formato de evaluación que se cargo en el aplicativo EDL-APP (Evaluación del Desempeño Laboral) semestre vencido. El cargue de las evidencias se hará trimestralmente.</t>
  </si>
  <si>
    <t>formato de evaluación para cargar al aplicativo EDL-APP (Evaluación del Desempeño Laboral) semestre vencido</t>
  </si>
  <si>
    <t xml:space="preserve">El grupo de monitoreo </t>
  </si>
  <si>
    <r>
      <t xml:space="preserve">Se allegó el registro debidamente firmado de (formato del CNSC):
* </t>
    </r>
    <r>
      <rPr>
        <i/>
        <sz val="10"/>
        <rFont val="Arial"/>
        <family val="2"/>
      </rPr>
      <t>"EVALUACIÓN DEL DESEMPEÑO LABORAL CONCERTACIÓN DE COMPROMISOS FUNCIONALES Y COMPORTAMENTALES PERIODO ANUAL"</t>
    </r>
    <r>
      <rPr>
        <sz val="10"/>
        <rFont val="Arial"/>
        <family val="2"/>
      </rPr>
      <t xml:space="preserve"> realizada en febrero 2023.
* </t>
    </r>
    <r>
      <rPr>
        <i/>
        <sz val="10"/>
        <rFont val="Arial"/>
        <family val="2"/>
      </rPr>
      <t>"EVALUACIÓN DEL DESEMPEÑO LABORAL CALIFICACIÓN DEFINITIVA"</t>
    </r>
    <r>
      <rPr>
        <sz val="10"/>
        <rFont val="Arial"/>
        <family val="2"/>
      </rPr>
      <t xml:space="preserve">   realizado en el mes de marzo 2023.
</t>
    </r>
  </si>
  <si>
    <t>El grupo de capacitación entrena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Como evidencia se tendrán las listas de asistencia y material de Capacitación. El cargue de las evidencias se hará trimestralmente.</t>
  </si>
  <si>
    <t>listas de asistencia y material de Capacitación</t>
  </si>
  <si>
    <t xml:space="preserve">El grupo de capacitación </t>
  </si>
  <si>
    <t>Cronograma</t>
  </si>
  <si>
    <t>R3GE</t>
  </si>
  <si>
    <t>Posibilidad de pérdida Económica y Reputacional por sanciones o multas de entes de control. 
O por demandas, tutelas, derechos de petición. debido a la afectación de personas, bienes o recursos por servicio o atención inadecuada de incidentes desde el NUSE 123.</t>
  </si>
  <si>
    <t>R1FD</t>
  </si>
  <si>
    <t>Gestión de Recursos Físicos y Documental</t>
  </si>
  <si>
    <t>Posibilidad de pérdida Reputacional por perdida o extravió documental debido a la falta de acatamiento de las directrices establecidas por el proceso de Recursos Físicos y documental por parte de los servidores y/o contratistas de la entidad</t>
  </si>
  <si>
    <t>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o registro de asistencia virtual o presencial. El cargue de las evidencias se hará trimestralmente.</t>
  </si>
  <si>
    <t>Listas de asistencia</t>
  </si>
  <si>
    <t>Líder de gestión Documental</t>
  </si>
  <si>
    <t>El proceso allegó el archivo de "cronograma gestión documental 2023", así como las listas de asistencia de las sesiones realizadas en marzo 2023.</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</si>
  <si>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periódicamente se presentan actas de visita como avance a la ejecución y el resultado se representará anualmente con el Informe del estado de los Archivos de Gestión. El cargue de las evidencias se hará trimestralmente.</t>
  </si>
  <si>
    <t>Actas de Visita o
Informe del Estado de los Archivos de Gestion</t>
  </si>
  <si>
    <r>
      <t xml:space="preserve">Según lo informado por el proceso </t>
    </r>
    <r>
      <rPr>
        <i/>
        <sz val="10"/>
        <rFont val="Arial"/>
        <family val="2"/>
      </rPr>
      <t>"la actividad se tiene planeada para desarrollarse en el segundo semestre 2023"</t>
    </r>
  </si>
  <si>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trimestralmente.</t>
  </si>
  <si>
    <t>matriz de Préstamo y Consulta documental</t>
  </si>
  <si>
    <r>
      <t xml:space="preserve">Se evidenció el archivo </t>
    </r>
    <r>
      <rPr>
        <i/>
        <sz val="10"/>
        <color theme="1"/>
        <rFont val="Arial"/>
        <family val="2"/>
      </rPr>
      <t>"Marzo2023PrestamoDocumental"</t>
    </r>
    <r>
      <rPr>
        <sz val="10"/>
        <color theme="1"/>
        <rFont val="Arial"/>
        <family val="2"/>
      </rPr>
      <t xml:space="preserve"> con 67 registros de solicitudes del 1 trimestre 2023</t>
    </r>
  </si>
  <si>
    <t>R2FD</t>
  </si>
  <si>
    <t>Posibilidad de pérdida Reputacional por perdida y/o desaparición de los bienes al servicio de la Entidad  debido a la falta de acatamiento de las directrices establecidas por el proceso de Recursos Físicos y documental por parte de los servidores y/o contratistas de la entidad</t>
  </si>
  <si>
    <t>El almacenista general verifica anualmente el seguimiento de los bienes al servicio de la entidad, en caso de no realizarse se debe justificar mediante memorando las razones por las cuales no se implementó, como evidencia de ejecución del control se presentará periódicamente el Cronograma y  los formatos de seguimiento de toma física y el resultado de la vigencia se representará en el Informe de Toma Física anualmente. El cargue de las evidencias se hará trimestralmente.</t>
  </si>
  <si>
    <t>Cronograma y Formatos de seguimiento o 
Informe de Toma Física</t>
  </si>
  <si>
    <t xml:space="preserve">El almacenista general </t>
  </si>
  <si>
    <r>
      <t xml:space="preserve">Según lo indicado por el proceso </t>
    </r>
    <r>
      <rPr>
        <i/>
        <sz val="10"/>
        <color theme="1"/>
        <rFont val="Arial"/>
        <family val="2"/>
      </rPr>
      <t>"De acuerdo al plan de trabajo 2023 la toma física se tiene programada para el segundo semestre de la vigencia"</t>
    </r>
    <r>
      <rPr>
        <sz val="10"/>
        <color theme="1"/>
        <rFont val="Arial"/>
        <family val="2"/>
      </rPr>
      <t xml:space="preserve"> y se adjunta el </t>
    </r>
    <r>
      <rPr>
        <i/>
        <sz val="10"/>
        <color theme="1"/>
        <rFont val="Arial"/>
        <family val="2"/>
      </rPr>
      <t>"Plan de Trabajo Almacén 2023- CRONOGRAMA DE ACTIVIDADES (2) (2)".</t>
    </r>
  </si>
  <si>
    <r>
      <t xml:space="preserve">Se recomienda establecer fechas especificas (meses) a la realización de las actividades del cronograma, esto dado que el archivo allegado tiene registrado </t>
    </r>
    <r>
      <rPr>
        <i/>
        <sz val="10"/>
        <rFont val="Arial"/>
        <family val="2"/>
      </rPr>
      <t>"ACTIVIDAD PERMANENTE"</t>
    </r>
    <r>
      <rPr>
        <sz val="10"/>
        <rFont val="Arial"/>
        <family val="2"/>
      </rPr>
      <t xml:space="preserve"> en la fecha de inicio y finalización.</t>
    </r>
  </si>
  <si>
    <t>Se recomienda adelantar las actividades necesarias y documentarlas de tal forma que para el 4 trimestre 2022 se cuente con los sopotes documentales de las actividades que según el cronograma deben ejecutarse en los meses de octubre a diciembre.</t>
  </si>
  <si>
    <t>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cargue de las evidencias se hará trimestralmente.</t>
  </si>
  <si>
    <t>Socializaciones realizadas</t>
  </si>
  <si>
    <t>Almacenista general</t>
  </si>
  <si>
    <r>
      <t xml:space="preserve">El proceso manifiesta </t>
    </r>
    <r>
      <rPr>
        <i/>
        <sz val="10"/>
        <color theme="1"/>
        <rFont val="Arial"/>
        <family val="2"/>
      </rPr>
      <t>"El equipo de Almacén tiene programado realizar la socializaciones de sus procedimientos y demás documentos en el segundo trimestre de la vigencia. Como evidencia, se adjunta Plan de Trabajo 2023"</t>
    </r>
    <r>
      <rPr>
        <sz val="10"/>
        <color theme="1"/>
        <rFont val="Arial"/>
        <family val="2"/>
      </rPr>
      <t>.</t>
    </r>
  </si>
  <si>
    <t>Se recomienda fortalecer el ejercicio documental y allegar los informes con las firmas y trazabilidad de su elaboración y aprobación.</t>
  </si>
  <si>
    <t>El almacenista general verifica trimestralmente el seguimiento de traslado de bienes al servicio de la entidad mediante la plataforma SISCO, en caso de no realizarse debe justificarse mediante memorando la no implementación del mismo. Como evidencia se presentan los comprobantes de traslado emitidos por la plataforma SISCO. El cargue de las evidencias se hará trimestralmente.</t>
  </si>
  <si>
    <t>los comprobantes de traslado emitidos por la plataforma SISCO</t>
  </si>
  <si>
    <t>Se evidencian los comprobantes de traslado (descargados del sistema) realizados en el 1 trimestre 2023 (14 en total).</t>
  </si>
  <si>
    <t>R1GT</t>
  </si>
  <si>
    <t>Gestión de Tecnología de Información</t>
  </si>
  <si>
    <t xml:space="preserve">Posibilidad de pérdida Económica por detrimento patrimonial por la adquisición de bienes y/o servicios no acordes a las necesidades de la Entidad 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</si>
  <si>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ZONA RIESGO BAJO</t>
  </si>
  <si>
    <t>El (la) Director(a) de Tecnologías y Sistemas de la Información valida cada vez que sea necesario con el líder del proceso o profesional responsable que demanda el bien y/o servicio a adquirir que lo consignado en la ficha técnica corresponde a la necesidad a suplir. En el evento de no contar con la ficha técnica o que el contenido de la misma no se ajuste a la necesidad, se solicita elaboración y/o ajuste a la misma. Como evidencia de la ejecución del control se contará con la ficha técnica aprobada o comunicación de solicitud de elaboración y/o ajuste. El cargue de las evidencias se hará trimestralmente.</t>
  </si>
  <si>
    <t>Ficha técnica aprobada o comunicación de solicitud</t>
  </si>
  <si>
    <t>El (la) Director(a) de Tecnologías y Sistemas de la Información</t>
  </si>
  <si>
    <r>
      <t xml:space="preserve">Se evidenció la siguiente documentación debidamente firmada.
* Ficha técnica </t>
    </r>
    <r>
      <rPr>
        <i/>
        <sz val="10"/>
        <color theme="1"/>
        <rFont val="Arial"/>
        <family val="2"/>
      </rPr>
      <t xml:space="preserve">"ALQUILER DE EQUIPOS DE IMPRESIÓN..."
</t>
    </r>
    <r>
      <rPr>
        <sz val="10"/>
        <color theme="1"/>
        <rFont val="Arial"/>
        <family val="2"/>
      </rPr>
      <t xml:space="preserve">* Ficha técnica </t>
    </r>
    <r>
      <rPr>
        <i/>
        <sz val="10"/>
        <color theme="1"/>
        <rFont val="Arial"/>
        <family val="2"/>
      </rPr>
      <t>"ARRENDAR BIENES TECNOLÓGICOS PARA LA SECRETARIA... "</t>
    </r>
    <r>
      <rPr>
        <sz val="10"/>
        <color theme="1"/>
        <rFont val="Arial"/>
        <family val="2"/>
      </rPr>
      <t xml:space="preserve">
* Formato F-FC-301 anexo X con el objetivo de </t>
    </r>
    <r>
      <rPr>
        <i/>
        <sz val="10"/>
        <color theme="1"/>
        <rFont val="Arial"/>
        <family val="2"/>
      </rPr>
      <t>"Prestar el servicio integral de canales de comunicación, internet..."</t>
    </r>
    <r>
      <rPr>
        <sz val="10"/>
        <color theme="1"/>
        <rFont val="Arial"/>
        <family val="2"/>
      </rPr>
      <t xml:space="preserve">
* FORMATO RFI – ACUERDO MARCO MESA DE SERVICIO para </t>
    </r>
    <r>
      <rPr>
        <i/>
        <sz val="10"/>
        <color theme="1"/>
        <rFont val="Arial"/>
        <family val="2"/>
      </rPr>
      <t>"PRESTACIÓN DEL SERVICIO MESA DE SERVICIOS PARA LA SECRETARIA..."</t>
    </r>
    <r>
      <rPr>
        <sz val="10"/>
        <color theme="1"/>
        <rFont val="Arial"/>
        <family val="2"/>
      </rPr>
      <t xml:space="preserve">
Se recomienda nuevamente que  la Ficha técnica sea oficializada dentro del SIG y que se evalúe la necesidad de anexar otros documentos como soporte de la ejecución del control y de ser necesario incluirlos en el diseño del control e información asociada en esta matriz.</t>
    </r>
  </si>
  <si>
    <t>Se recomienda nuevamente que que la Ficha técnica sea oficializada dentro del SIG y que se evalúe la necesidad de anexar otros documentos como soporte de la ejecución del control y de ser necesario incluirlos en el diseño del control e información asociada en esta matriz.</t>
  </si>
  <si>
    <t>Se recomienda que que la Ficha técnica sea oficializada dentro del SIG, así mismo, que las fichas técnicas se firmen para salvaguardar la trazabilidad de elaboración y aprobación de las mismas.</t>
  </si>
  <si>
    <t>Se requiere confirmación respecto a las fichas técnicas preliminares que no poseen espacio de firma.</t>
  </si>
  <si>
    <t>R2GT</t>
  </si>
  <si>
    <t>Posibilidad de pérdida Económica por investigaciones, demandas y/o sanciones
 debido falencias en el seguimiento a la ejecución contractual</t>
  </si>
  <si>
    <t>El(la) Director(a) de Tecnologías y Sistemas de la Información o quien designe para apoyar la supervisión verifica  mensualmente que la ejecución de los contratos se desarrolle acorde a lo estipulado contractualmente y en lo consignado en el Manual de Contratación, Supervisión e Interventoría MA-JC-4, validando que los bienes y/o servicios se entreguen a satisfacción de Entidad, lo cual es respaldado con el diligenciamiento del instrumento de seguimiento técnico, jurídico, administrativo y financiero para cada uno de los contratos suscritos. En el evento que el instrumento de seguimiento no se encuentre diligenciado y no se pueda evidenciar el seguimiento, se adelantará una reunión para hacer la respectiva validación. Como evidencia de la ejecución del control se contará con el instrumento de seguimiento en mención o el acta de la reunión realizada. El cargue de las evidencias se hará trimestralmente.</t>
  </si>
  <si>
    <t>Instrumento de seguimiento técnico, jurídico, administrativo y financiero</t>
  </si>
  <si>
    <t xml:space="preserve">El(la) Director(a) de Tecnologías y Sistemas de la Información </t>
  </si>
  <si>
    <r>
      <t xml:space="preserve">Se evidencia el formato de </t>
    </r>
    <r>
      <rPr>
        <i/>
        <sz val="10"/>
        <rFont val="Arial"/>
        <family val="2"/>
      </rPr>
      <t>"Relación de actividades a ejecutar y productos a entregar"</t>
    </r>
    <r>
      <rPr>
        <sz val="10"/>
        <rFont val="Arial"/>
        <family val="2"/>
      </rPr>
      <t xml:space="preserve"> y "ESTADO FINANCIERO DEL CONTRATO: GENERAL Y POR COMPONENTE/SUBCOMPONENTE" (sin oficializar en el SIG) en el que se hace seguimiento a los contratos:
* CONTRATO N° 1706-2022
 CONTRATO N° 1929-2022
* CONTRATO N" 2100-2022
* CONTRATO N° 1471 - 2022
* CONTRATO N° 1803-2022
* CONTRATO N° 1878 - 2022
* * CONTRATO N° 1184 - 2022</t>
    </r>
  </si>
  <si>
    <t>R3GT</t>
  </si>
  <si>
    <t>Posibilidad de pérdida Reputacional por indisponibilidad de las soluciones tecnológicas que apoyan la gestión de los procesos o insatisfacción de los usuarios en la operación de las mismas 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</si>
  <si>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t>Los profesionales de la Dirección de Tecnologías y Sistemas de la Información  verifica verifican mensualmente el cumplimiento del Plan de Mantenimiento de la Infraestructura tecnológica (Hardware, software y comunicaciones) que es estructurado anualmente, acorde a las condiciones de soporte y garantía pactadas contractualmente. En el evento de evidenciar incumplimiento en la estructuración o ejecución del plan, se llevará a cabo una mesa de trabajo en las que se identifiquen las causas de la situación y se adelanten las acciones correctivas requeridas. Como evidencia de la ejecución del control se contará con el Plan de Mantenimiento actualizado o el acta de la mesa de trabajo adelantada. El cargue de las evidencias se hará trimestralmente.</t>
  </si>
  <si>
    <t>Plan de Mantenimiento actualizado o el acta de la mesa de trabajo adelantada</t>
  </si>
  <si>
    <t xml:space="preserve">Los profesionales de la Dirección de Tecnologías y Sistemas de la Información </t>
  </si>
  <si>
    <r>
      <t xml:space="preserve">Se evidenció el </t>
    </r>
    <r>
      <rPr>
        <i/>
        <sz val="10"/>
        <color rgb="FF000000"/>
        <rFont val="Arial"/>
        <family val="2"/>
      </rPr>
      <t>"DTSI_GobiernoTI_PlanTrabajoMantenimientoPrevInfraestructura"</t>
    </r>
    <r>
      <rPr>
        <sz val="10"/>
        <color rgb="FF000000"/>
        <rFont val="Arial"/>
        <family val="2"/>
      </rPr>
      <t xml:space="preserve"> en el que se contemplan actividades 2023 en la hoja </t>
    </r>
    <r>
      <rPr>
        <i/>
        <sz val="10"/>
        <color rgb="FF000000"/>
        <rFont val="Arial"/>
        <family val="2"/>
      </rPr>
      <t>"Plan de Trabajo 2023"</t>
    </r>
    <r>
      <rPr>
        <sz val="10"/>
        <color rgb="FF000000"/>
        <rFont val="Arial"/>
        <family val="2"/>
      </rPr>
      <t>, así mismo, se observó el seguimiento de la ejecución de las mismas y enlaces en los que reposan las evidencias de la gestión.</t>
    </r>
  </si>
  <si>
    <t>Los profesionales de la Dirección de Tecnologías y Sistemas de la Información validan cada vez que sea necesario que en los documentos contractuales estén definidos los acuerdos de niveles de servicio de acuerdo a las condiciones y/o características requeridas en la prestación del servicio, verificando el cumplimiento de los mismos. En el evento de no evidenciar la definición de los acuerdos, se solicitarán los ajustes respectivos a los documentos que soportan el proceso; de no evidenciar el seguimiento en la ejecución se llevará a cabo una mesa de trabajo en la que se identifiquen las causas de la situación y se adelanten las acciones correctivas requeridas. Como evidencia de la ejecución del control se contará con la definición de los acuerdos de niveles de servicios en los documentos que soportan el proceso y para el seguimiento con el instrumento de Seguimiento Contractual establecido. El cargue de las evidencias se hará trimestralmente.</t>
  </si>
  <si>
    <t>Instrumento de Seguimiento Contractual establecido</t>
  </si>
  <si>
    <r>
      <t xml:space="preserve">Si bien se allegó siete (7) archivos de seguimiento contractuales (sin oficializar en el SIG), solo se evidenció referencia a los ANS de los siguientes tres (3) contratos:
* CTO 1471-2022
*CTO 1803-2022
*CTO 1184-2022
Para los contratos de la presente vigencia se recomienda adicional a los seguimientos se allegue lo descrito en el control </t>
    </r>
    <r>
      <rPr>
        <i/>
        <sz val="10"/>
        <color rgb="FF000000"/>
        <rFont val="Arial"/>
        <family val="2"/>
      </rPr>
      <t>"Como evidencia de la ejecución del control se contará con la definición de los acuerdos de niveles de servicios en los documentos que soportan el proceso".</t>
    </r>
  </si>
  <si>
    <t>Para los contratos de la presente vigencia se recomienda adicional a los seguimientos se allegue lo descrito en el control "Como evidencia de la ejecución del control se contará con la definición de los acuerdos de niveles de servicios en los documentos que soportan el proceso".</t>
  </si>
  <si>
    <t>Los profesionales de la Dirección de Tecnologías y Sistemas de la Información validan semestralmente la existencia de procedimientos para la administración, operación, mantenimiento y soporte de la infraestructura tecnológica y/o que las políticas de operación de los existentes estén acordes y sean aplicadas teniendo en cuenta las características técnicas y funcionales de los elementos y las mejores prácticas de industria para tal fin.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</si>
  <si>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Plan de elaboración y/o actualización de los procedimientos</t>
  </si>
  <si>
    <r>
      <t xml:space="preserve">Se evidenció el </t>
    </r>
    <r>
      <rPr>
        <i/>
        <sz val="10"/>
        <color rgb="FF000000"/>
        <rFont val="Arial"/>
        <family val="2"/>
      </rPr>
      <t>"GT-GB-PlanTrabajoRevisionDocumentacion2023 (1)"</t>
    </r>
    <r>
      <rPr>
        <sz val="10"/>
        <color rgb="FF000000"/>
        <rFont val="Arial"/>
        <family val="2"/>
      </rPr>
      <t xml:space="preserve"> en el que se contemplan actividades 2023, sin embargo aunque se registran actividades que daban inicio en el 1 trim 2023, no se observó seguimiento a las mismas. En cuando a los 16 documentos (instructivos y procedimientos del proceso) allegados, solo 2 de ellos fueron actualizados en el periodo objeto de evaluación </t>
    </r>
    <r>
      <rPr>
        <i/>
        <sz val="10"/>
        <color rgb="FF000000"/>
        <rFont val="Arial"/>
        <family val="2"/>
      </rPr>
      <t>"PD-GT-1 Gestión de Requerimientos de TI"</t>
    </r>
    <r>
      <rPr>
        <sz val="10"/>
        <color rgb="FF000000"/>
        <rFont val="Arial"/>
        <family val="2"/>
      </rPr>
      <t xml:space="preserve"> y </t>
    </r>
    <r>
      <rPr>
        <i/>
        <sz val="10"/>
        <color rgb="FF000000"/>
        <rFont val="Arial"/>
        <family val="2"/>
      </rPr>
      <t>"PD-GT-6 Gestión de Incidentes o Problemas"</t>
    </r>
  </si>
  <si>
    <t>Se recomienda allegar solo la información que de cuenta de la ejecución del control en el periodo objeto de evaluación.</t>
  </si>
  <si>
    <t>R4GT</t>
  </si>
  <si>
    <t>Posibilidad de pérdida Económica y Reputacional por la no atención oportuna o de calidad los  de requerimientos (solicitudes o incidentes)  o problemas derivados de la operación de las soluciones tecnológicas 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</si>
  <si>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Los profesionales de la Dirección de Tecnologías y Sistemas de la Información validan anualmente por la existencia de procedimientos para la atención de requerimientos, incidentes y/o problemas y/o que las políticas de operación de los existentes estén acordes y sean aplicadas teniendo en cuenda las características de los servicios que se prestan.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</si>
  <si>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r>
      <t xml:space="preserve">Se evidenció el </t>
    </r>
    <r>
      <rPr>
        <i/>
        <sz val="10"/>
        <color rgb="FF000000"/>
        <rFont val="Arial"/>
        <family val="2"/>
      </rPr>
      <t>"GT-GB-PlanTrabajoRevisionDocumentacion2023 (1)"</t>
    </r>
    <r>
      <rPr>
        <sz val="10"/>
        <color rgb="FF000000"/>
        <rFont val="Arial"/>
        <family val="2"/>
      </rPr>
      <t xml:space="preserve"> en el que se contemplan actividades 2023, sin embargo aunque se registran actividades que daban inicio en el 1 trim 2023, no se observó seguimiento a las mismas. Se allegó la documentación de los procedimientos actualizados en el 1 trim 2023 (verificados en el PORTAL MIPG) </t>
    </r>
    <r>
      <rPr>
        <i/>
        <sz val="10"/>
        <color rgb="FF000000"/>
        <rFont val="Arial"/>
        <family val="2"/>
      </rPr>
      <t>"PD-GT-1 Gestión de Requerimientos de TI"</t>
    </r>
    <r>
      <rPr>
        <sz val="10"/>
        <color rgb="FF000000"/>
        <rFont val="Arial"/>
        <family val="2"/>
      </rPr>
      <t xml:space="preserve"> y </t>
    </r>
    <r>
      <rPr>
        <i/>
        <sz val="10"/>
        <color rgb="FF000000"/>
        <rFont val="Arial"/>
        <family val="2"/>
      </rPr>
      <t>"PD-GT-6 Gestión de Incidentes o Problemas"</t>
    </r>
  </si>
  <si>
    <t>Los profesionales de la Dirección de Tecnologías y Sistemas de la Información validan cada vez que sea necesario que en los procedimientos para la atención de requerimientos (solicitudes e  incidentes) y/o problemas estén definidos los acuerdos de niveles de operación de acuerdo a las condiciones y/o características de los servicios que se prestan, verificando el cumplimiento de los mismos. En el evento de no evidenciar la definición de los acuerdos se solicitará los ajustes respectivos a los procedimientos; si no se evidencia el seguimiento en la ejecución se llevará a cabo una mesa de trabajo en las que se identifiquen las causas de la situación y se adelanten las acciones correctivas requeridas. Como evidencia de la ejecución del control se contará con la definición de los acuerdos de niveles de operación en los procedimientos que soportan el proceso, y para el seguimiento se contará con los registros de aplicabilidad de los procedimientos a través de la herramienta de Servicio (reporte de parametrización). El cargue de las evidencias se hará trimestralmente.</t>
  </si>
  <si>
    <t>herramienta de Servicio (reporte de parametrización)</t>
  </si>
  <si>
    <r>
      <t xml:space="preserve">Se observó el reportes del sistema SERVICE con el los indicadores KPI de las atenciones del 1 trim 2023.  Se allegó la documentación del procedimiento actualizados en el 1 trim 2023 (verificados en el PORTAL MIPG) </t>
    </r>
    <r>
      <rPr>
        <i/>
        <sz val="10"/>
        <color theme="1"/>
        <rFont val="Arial"/>
        <family val="2"/>
      </rPr>
      <t>"PD-GT-6 Gestión de Incidentes o Problemas"</t>
    </r>
    <r>
      <rPr>
        <sz val="10"/>
        <color theme="1"/>
        <rFont val="Arial"/>
        <family val="2"/>
      </rPr>
      <t xml:space="preserve">, en el que se establecen los ANS. </t>
    </r>
  </si>
  <si>
    <t>R5GT</t>
  </si>
  <si>
    <t>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</si>
  <si>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El (la) Director(a) de Tecnologías y Sistemas de la Información divulga y socializa durante la vigencia como mínimo una (1) vez al año sobre el proceso de Gestión de Tecnología de Información, Política de Gobierno Digital, Política de Seguridad Digital y Plan Estratégico de Tecnologías - PETIC, a través de la(s) mesa(s) técnica(s) de implementación de la(s) política(s) u otras instancias, y de ser necesario durante la vigencia las sesiones a que haya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</si>
  <si>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Comunicación de invitación a la sesión de divulgación y socialización, acta</t>
  </si>
  <si>
    <t>Se evidenció el acta (con completitud de firmas) del comité CIDG que sesionó el 26 de enero 2023 y en el que se sometió a aprobación de los directivos el:
* Plan Estratégico de Tecnologías de Información PETI 2023 
* Plan de Tratamiento de riesgos de seguridad de la información 2023 
* Aprobación Plan de seguridad y privacidad de la información 2023</t>
  </si>
  <si>
    <t>El (la) Director(a) de Tecnologías y Sistemas de la Información gestiona cada vez que sea necesario a través de acciones de uso y apropiación y de la política de gestión de conocimiento e innovación, con otras entidades, academia y proveedores, actividades que permitan conocer y/ o estar informado del avance de nuevas tendencias tecnológicas aplicables al proceso de gestión de tecnologías de información. En caso de no ejecutarse el control, se adelantará al interior de la Dirección la exploración y/o consulta respectiva con el fin de conocer las nuevas tendencias aplicables al proceso. Como evidencia de la ejecución del control se contará con las presentaciones y/o documentos en los que se consignan los avances mencionados, junto al listado de Asistencia que genera la herramienta TEAMS. El cargue de las evidencias se hará trimestralmente.</t>
  </si>
  <si>
    <t>Presentaciones y/o documentos, junto al listado de Asistencia que genera la herramienta TEAMS</t>
  </si>
  <si>
    <r>
      <t xml:space="preserve">Se allegó cronograma de ejecución en el que se contempla el </t>
    </r>
    <r>
      <rPr>
        <i/>
        <sz val="10"/>
        <color theme="1"/>
        <rFont val="Arial"/>
        <family val="2"/>
      </rPr>
      <t>"Diseñar la estrategia de uso y apropiación 2023"</t>
    </r>
    <r>
      <rPr>
        <sz val="10"/>
        <color theme="1"/>
        <rFont val="Arial"/>
        <family val="2"/>
      </rPr>
      <t xml:space="preserve"> en los meses de abril y mayo 2023, así mismo se observó el archivo  </t>
    </r>
    <r>
      <rPr>
        <i/>
        <sz val="10"/>
        <color theme="1"/>
        <rFont val="Arial"/>
        <family val="2"/>
      </rPr>
      <t>"Plan-Entrenamientos-SIGA 10abril"</t>
    </r>
    <r>
      <rPr>
        <sz val="10"/>
        <color theme="1"/>
        <rFont val="Arial"/>
        <family val="2"/>
      </rPr>
      <t xml:space="preserve"> en el que se describen actividades que darán inicio en el mes de abril 2023. Los documento allegados no hacen parte del diseño e información asociada al control, por lo tanto se recomienda a proceso responsable evaluar la necesidad de incluir los cronogramas de realización dentro de los soportes de ejecución, lo que a su vez permitiría realizar un mejor monitoreo a su realización por parte del proceso responsable.</t>
    </r>
  </si>
  <si>
    <t>Se recomienda a proceso responsable evaluar la necesidad de incluir los cronogramas de realización dentro de los soportes de ejecución, lo que a su vez permitiría realizar un mejor monitoreo a su realización por parte del proceso responsable.</t>
  </si>
  <si>
    <t>El (la) Director(a) de Tecnologías y Sistemas de la Información socializa una vez culmina el trimestre, la planificación y seguimiento del Plan Estratégico de Tecnologías de Información - PETI, mediante el reporte en el Comité de Gestión y Desempeño Institucional. En caso de no poder socializar la planificación y el seguimiento se procede con el envió del reporte de avance a los integrantes del Comité de Gestión y Desempeño Institucional. Como evidencia queda el Acta del Comité de Gestión y Desempeño Institucional o el memorando radicado por ORFEO. El cargue de las evidencias se hará trimestralmente.</t>
  </si>
  <si>
    <t>Acta del Comité de Gestion y Desempeño Institucional o el memorando radicado por ORFEO</t>
  </si>
  <si>
    <r>
      <t xml:space="preserve"> Se evidencian los memorandos (24 memos) con ORFEO del 11 de abril 2023 de comunicación a los directivos y jefes de oficina del </t>
    </r>
    <r>
      <rPr>
        <i/>
        <sz val="10"/>
        <color theme="1"/>
        <rFont val="Arial"/>
        <family val="2"/>
      </rPr>
      <t>"Reporte del estado proyectos PETI- Corte 1er trimestre2023"</t>
    </r>
    <r>
      <rPr>
        <sz val="10"/>
        <color theme="1"/>
        <rFont val="Arial"/>
        <family val="2"/>
      </rPr>
      <t>, sin embargo, esta evidencia no corresponde al periodo objeto de evaluación (1 trimestre 2023),  esta oficina conoce que por operatividad el reporte se realiza al siguiente mes de terminado el trimestre, por lo que esta evidencia pertenece al 2 trim 2023</t>
    </r>
  </si>
  <si>
    <t>Se recomienda al proceso allegar las evidencias de ejecución del control del periodo objeto de reporte y evaluación, es decir:
* 1 trim - actividades ejecutadas máximo 31 de marzo
*2 trim - actividades ejecutadas máximo 30 de junio
*3 trim - actividades ejecutadas máximo 30 de septiembre 
*4 trim - actividades ejecutadas máximo 31 de diciembre</t>
  </si>
  <si>
    <t>Ficha técnica aprobada o comunicación de solicitud de elaboración y/o ajuste</t>
  </si>
  <si>
    <t>Se recomienda nuevamente que  la Ficha técnica sea oficializada dentro del SIG y que se evalúe la necesidad de anexar otros documentos como soporte de la ejecución del control y de ser necesario incluirlos en el diseño del control e información asociada en esta matriz.</t>
  </si>
  <si>
    <t>R6GT</t>
  </si>
  <si>
    <t>Posibilidad de pérdida Económica y Reputacional por sanciones, insatisfactoria calificación por parte de las partes interesadas en la prestación de los servicios del proceso o  incumplimiento normativo debido a insuficiente divulgación y socialización del proceso de Gestión de Tecnología de Información para lograr la apropiación del mismo por parte de los demás procesos, o insuficiencia del talento humano para atender la gestión del proceso o insuficiencia de recursos presupuestales para atender la gestión del proceso, o imprecisión o falencia en la determinación o alcance de las necesidades para la adquisición de bienes y/o servicios, o imprecisión o falencia en la determinación o alcance para la implementación de una solución tecnológico, o desconocimiento y/o falta de apropiación de tendencias tecnológicas, o variaciones del entorno económico y financiero (Efectos de la variación del precio del Dólar)</t>
  </si>
  <si>
    <t>El profesional asignado por el (la) Director(a) de Tecnologías y Sistema de la Información determina cada vez que sea necesario las expectativas y necesidades de los funcionarios y los contratistas a fin de estructurar y ejecutar (planificar, ejecutar y realizar seguimiento) el Plan de Uso y Apropiación de los servicios tecnológicos. En caso de no contarse con la identificación de las expectativas y necesidades, se tomará como fuente los requerimientos, incidentes y/o problemas registrados en la mesa de servicios. Como evidencia se cuenta con la encuesta de identificación de expectativas y necesidades de los funcionarios y los contratistas en relación con acciones de uso y apropiación de los servicios tecnológicos, el plan estructurado y la ejecución del mismo. El cargue de las evidencias se hará trimestralmente.</t>
  </si>
  <si>
    <t>Encuesta de identificación de expectativas y necesidades</t>
  </si>
  <si>
    <t xml:space="preserve">El profesional asignado </t>
  </si>
  <si>
    <r>
      <t xml:space="preserve">Se allegó el archivo Excel </t>
    </r>
    <r>
      <rPr>
        <i/>
        <sz val="10"/>
        <rFont val="Arial"/>
        <family val="2"/>
      </rPr>
      <t>"Análisis de Encuestas Identificación de Necesidades (1)"</t>
    </r>
    <r>
      <rPr>
        <sz val="10"/>
        <rFont val="Arial"/>
        <family val="2"/>
      </rPr>
      <t xml:space="preserve"> con la descripción de los resultados obtenidos en la encuesta y la cual es el insumo para el diseño del plan que se allegó en el C2 de este riesgo</t>
    </r>
  </si>
  <si>
    <t>El profesional asignado por el (la) Director(a) de Tecnologías y Sistema de la Información evalúa (planificación, ejecución y análisis) respecto de la ejecución de cada una las acciones consignadas en el plan de uso y apropiación de los servicios tecnológicos cada vez que sea necesario. En caso de no contarse con la evaluación por cada acción, se adelantarán sesiones de trabajo con los participantes en las diferentes acciones. Como evidencia se cuenta con los avances del Plan de uso y apropiación. El cargue de las evidencias se hará trimestralmente.</t>
  </si>
  <si>
    <t>Plan de uso y apropiación</t>
  </si>
  <si>
    <r>
      <t xml:space="preserve">Se allegó el documento </t>
    </r>
    <r>
      <rPr>
        <i/>
        <sz val="10"/>
        <color theme="1"/>
        <rFont val="Arial"/>
        <family val="2"/>
      </rPr>
      <t>"GT-UA-2023_PlanTrabajo"</t>
    </r>
    <r>
      <rPr>
        <sz val="10"/>
        <color theme="1"/>
        <rFont val="Arial"/>
        <family val="2"/>
      </rPr>
      <t xml:space="preserve">  en el que se consolidan las actividades a realizar por el proceso (este archivo se observó como soporte de otros controles), se recomienda realizar detalladamente el seguimiento a la ejecución de lo establecido en el mencionado plan.</t>
    </r>
  </si>
  <si>
    <t>R7GT</t>
  </si>
  <si>
    <t>Posibilidad de pérdida Reputacional y Económica por incumplimiento normativo y rezago en la trasformación digital de la Entidad debido a insuficiente divulgación y socialización de la Política de Gobierno Digital por parte de los demás procesos, o indisponibilidad del talento humano al interior de los procesos para implementar la política, o i disponibilidad o no asignación suficiente de recursos presupuestales para implementar la política, o falta de seguimiento a la implementación de la política</t>
  </si>
  <si>
    <t>El (la) Director(a) de Tecnologías y Sistemas de la Información divulga y socializa durante la vigencia como mínimo una (1) vez al año del proceso de Gestión de Tecnología de Información, Política de Gobierno Digital, Política de Seguridad Digital y Plan Estratégico de Tecnologías - PETIC, a través de la(s) mesa(s) técnica(s) de implementación de la(s) política(s) u otras instancias, y durante la vigencia las sesiones a que hay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</si>
  <si>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Comunicación de invitación a la sesión de divulgación y socialización, acta de dicha sesión y de las que se lleven a cabo o las comunicaciones</t>
  </si>
  <si>
    <t>R8GT</t>
  </si>
  <si>
    <t>Posibilidad de pérdida Reputacional y Económica por Incumplimiento normativo, rezago en la trasformación digital de la entidad, o posible incumplimiento del plan de seguridad de la información que se implementa cada año en la entidad ( Baja implementación de los controles del Anexo A de la norma ISO 27001), o perdida de información o aumento en la probabilidad de ataques cibernéticos debido a la insuficiente divulgación y socialización de la Política de Seguridad Digital por parte de los demás procesos, o indisponibilidad del talento humano al interior de los procesos para implementar la política, o indisponibilidad o no asignación suficiente de recursos presupuestales para implementar la política, o falta de seguimiento a la implementación de la política</t>
  </si>
  <si>
    <t>El (la) Director(a) de Tecnologías y Sistemas de la Información divulga y socializa durante la vigencia como mínimo una (1) vez al año la sesión del proceso de Gestión de Tecnología de Información, Política de Gobierno Digital, Política de Seguridad Digital y Plan Estratégico de Tecnologías - PETIC, y durante la vigencia las sesiones necesarias para la validación y determinación de los recursos requeridos para atender las necesidades a atender por el proceso, las cuales se identifican de manera conjunta con los lideres de procesos. En el evento que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</si>
  <si>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R9GT</t>
  </si>
  <si>
    <t>Posibilidad de pérdida Económica por Incremento de costos en la implementación de una solución tecnológica o inconvenientes de interoperabilidad entre soluciones  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</si>
  <si>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El (la) Director(a) de Tecnologías y Sistemas de la Información convoca y lidera la ejecución de las sesiones que se establezca de manera conjunta para estructurar y validar que el diseño, desarrollo y puesta operación de la solución tecnológica estén acorde las necesidades identificadas con los lideres de procesos. En el evento que no contar con la asistencia alguno de los lideres de procesos, se generaran las comunicaciones a que haya lugar para socializar la información. Como evidencia de la ejecución del control se contará con comunicación de invitación a la sesión de validación, acta de dicha sesión y de las que se lleven a cabo junto a la lista de asistencia que genera la Herramienta TEAMS. El cargue de las evidencias se hará trimestralmente.</t>
  </si>
  <si>
    <t>comunicación de invitación a la sesión de validación, acta de dicha sesión y de las que se lleven a cabo  junto a la lista de asistencia que genera la Herramienta TEAMS</t>
  </si>
  <si>
    <t>Se evidenció 12 actas de reunión (F-DS-10) en las que se revisaron las necesidades de los procesos y/o dependencias durante el 1 trimestre 2023, sin embargo, no todas las actas se encuentran en el formato vigente aprobado por la entidad (F-DS-10 V4)</t>
  </si>
  <si>
    <t>En concordancia con la manifestado por la OAP, esta Oficina recomienda al proceso utilizar el formato vigente (F-DS-10 V4) para registrar el soporte de la ejecución del control, así mismo, no alterar (en colores ni forma) el formato vigente del acta de reunión.</t>
  </si>
  <si>
    <t>Se recomienda verificar la integridad de las firmas de las actas, a su vez en algunas actas de reunión se modificó la estructura del F-DS-10 Acta de reunión en el campo de Fecha y lugar, lo cual no es permitido. De igual forma la versión actual del formato es 4 y en algunos casos se evidencia el uso de versión 2 y 3.</t>
  </si>
  <si>
    <t>R1GF</t>
  </si>
  <si>
    <t>Gestión Financiera</t>
  </si>
  <si>
    <t>Posibilidad de pérdida Reputacional por no contar con el fenecimiento de la cuenta en la vigencia debido a la identificación, clasificación y registro de información contable en rubros y cuantías que no correspondan</t>
  </si>
  <si>
    <t>El funcionario encargado del área contable de la Dirección Financiera concilia mensualmente, la información contenida en el aplicativo contable de la entidad frente a los reportes generados por los aplicativos que alimentan por interfaz la contabilidad, para validar la conciliación de las cifras. Para los casos en los cuales se evidencien diferencias en la conciliación, se elaborará un comprobante de contabilidad de ajuste. De esta manera como evidencia se suministrarán las conciliaciones y libros auxiliares realizadas en el mes. El cargue de las evidencias se hará trimestralmente.</t>
  </si>
  <si>
    <t>conciliaciones y libros auxiliarles realizadas en el mes</t>
  </si>
  <si>
    <t xml:space="preserve">El funcionario encargado del área contable </t>
  </si>
  <si>
    <t>Se evidenciaron los archivos de las conciliaciones y libros auxiliares del 1 trimestre 2023. Si bien el proceso solicitó plazo para el cargue de los soportes de marzo, a la fecha de revisión, se encontraban cargados de manera correcta.</t>
  </si>
  <si>
    <t>El mes de marzo se cargará el 20 de Abril luego del Cierre.</t>
  </si>
  <si>
    <t>El funcionario encargado del área contable de la Dirección Financiera circulariza de manera mensual, la información que remiten las áreas, como resultado de la circularización de la información registrada contablemente de forma manual, permitiendo así realizar la conciliación de las cifras. En caso de que no se reciba la información se procede con la notificación vía correo electrónico a los directivos encargados. De esta manera queda como evidencia las circularizaciones y  los correos enviados en caso de no recibir respuesta. El cargue de las evidencias se hará trimestralmente.</t>
  </si>
  <si>
    <t>circularizaciones y  los correos enviados en caso de no recibir respuesta</t>
  </si>
  <si>
    <t>Se evidenció el soporte de las circularizaciones realizadas en el 1 trimestre 2023. Si bien el proceso solicitó plazo para el cargue de los soportes de marzo, a la fecha de revisión, se encontraban cargados de manera correcta.</t>
  </si>
  <si>
    <t>R2GF</t>
  </si>
  <si>
    <t>Posibilidad de pérdida Económica por sanciones o multas de entes de control o demandas de terceros debido a la realización de pagos indebidos</t>
  </si>
  <si>
    <t>Las personas designadas por la Dirección Financiera verifican el cumplimiento de los requisitos para pago de las cuentas radicadas mensualmente, de los documentos soporte dirigidos a la Dirección Financiera; los cuales son registrados en la "herramienta ofimática control órdenes de pago virtual". La cuenta pasara por revisión contable y presupuestal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ORFEO, Herramienta Ofimática y correo que se le remita al supervisor con copia al contratista. Como evidencia se suministrará la Herramienta Ofimática Control órdenes de pago virtual F-GF-882. El cargue de las evidencias se hará trimestralmente.</t>
  </si>
  <si>
    <t>Herramienta Ofimática Control ordenes de pago virtual F-GF-882</t>
  </si>
  <si>
    <t xml:space="preserve">Las personas designadas por la Dirección Financiera </t>
  </si>
  <si>
    <t xml:space="preserve">
Se allegan 3 archivos de "Control OPS..." con el registro de las OPS que se gestionaron para pago en el 1 trimestre 2023.</t>
  </si>
  <si>
    <t>R1JC</t>
  </si>
  <si>
    <t>Gestión Jurídica y Contractual</t>
  </si>
  <si>
    <t>Posibilidad de pérdida Económica y Reputacional por suscripción indebida de contrato debido a documentos incompletos para la elaboración o legalización de un contrato</t>
  </si>
  <si>
    <t>ZONA RIESGO EXTREMO</t>
  </si>
  <si>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 El cargue de las evidencias se hará trimestralmente.</t>
  </si>
  <si>
    <t>base de datos en Excel con la ruta para acceder a cada proceso que contiene el contrato y los documentos del proveedor</t>
  </si>
  <si>
    <t>Profesional Asignado</t>
  </si>
  <si>
    <t>Se evidenció la base de datos a corte 28 de feb y 28 de mar con la relación de los contratos suscritos en la entidad y el enlace ue dirige a SECOP II o Tienda Virtual para acceder al contrato y los documentos del proveedor,.</t>
  </si>
  <si>
    <t>El profesional asignado verifica cada vez que se le asigne el cumplimiento de los requisitos de perfeccionamiento y de ejecución de los contratos suscritos en la SDSCJ físicamente y en el aplicativo de SECOP II y realiza correo al supervisor donde se le informa el perfeccionamiento, legalización y cumplimiento de requisitos de ejecución; en caso que los documentos no estén completos se envía correo al enlace del área si en tres días hábiles no se subsana se procede con devolución. Como evidencia se remite base de perfeccionamiento con la relación de las fechas de envió del correo al supervisor. El cargue de las evidencias se hará trimestralmente.</t>
  </si>
  <si>
    <t>Base de perfeccionamiento con la relación de las fechas de envió del correo al supervisor</t>
  </si>
  <si>
    <r>
      <t xml:space="preserve">Se evidenció la base de datos </t>
    </r>
    <r>
      <rPr>
        <i/>
        <sz val="10"/>
        <color theme="1"/>
        <rFont val="Arial"/>
        <family val="2"/>
      </rPr>
      <t>"Correos de legalización"</t>
    </r>
    <r>
      <rPr>
        <sz val="10"/>
        <color theme="1"/>
        <rFont val="Arial"/>
        <family val="2"/>
      </rPr>
      <t xml:space="preserve"> con la relación de los contratos suscritos en 1 trimestre 2023 y la información de </t>
    </r>
    <r>
      <rPr>
        <i/>
        <sz val="10"/>
        <color theme="1"/>
        <rFont val="Arial"/>
        <family val="2"/>
      </rPr>
      <t>"FECHA CORREO DE LEGALIZACIÓN"</t>
    </r>
    <r>
      <rPr>
        <sz val="10"/>
        <color theme="1"/>
        <rFont val="Arial"/>
        <family val="2"/>
      </rPr>
      <t>.</t>
    </r>
  </si>
  <si>
    <t>R2JC</t>
  </si>
  <si>
    <t>Posibilidad de pérdida Económica y Reputacional por pasivos exigibles debido a liquidación extemporánea de los contratos fuera de los plazos acordados en el contrato o los establecidos por la ley</t>
  </si>
  <si>
    <t>El profesional de la Dirección Jurídica y Contractual  realiza seguimiento trimestralmente a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periodo vencido; como evidencia quedan los correos electrónicos y/o los memorandos periodo vencido y la base de Contratación. El cargue de las evidencias se hará trimestralmente.</t>
  </si>
  <si>
    <t>correos electrónicos y/o los memorandos periodo vencido y la base de Contratación</t>
  </si>
  <si>
    <t>Bimestralmente</t>
  </si>
  <si>
    <r>
      <t xml:space="preserve">Se evidenció correo electrónico de asunto </t>
    </r>
    <r>
      <rPr>
        <i/>
        <sz val="10"/>
        <color theme="1"/>
        <rFont val="Arial"/>
        <family val="2"/>
      </rPr>
      <t>"Correo contratos pendientes por liquidar corte 31-03-2023"</t>
    </r>
    <r>
      <rPr>
        <sz val="10"/>
        <color theme="1"/>
        <rFont val="Arial"/>
        <family val="2"/>
      </rPr>
      <t xml:space="preserve">  (del 12 de abril 2023) enviado a los responsables de los contratos y convenios por liquidar (se relacionan 4 procesos contractuales de 2023 con fecha de terminación marzo), en el correo se solicita que el supervisor allegue la documentación correspondiente si el contrato ya se encuentra liquidado.</t>
    </r>
  </si>
  <si>
    <t>Se recomienda al proceso realizar el seguimiento a los contratos pendientes por liquidar de vigencias anteriores, de manera que el alertamiento permita identificar todos aquellos procesos contractuales que se encuentren pendientes por liquidar, sin importar el año de suscripción.</t>
  </si>
  <si>
    <t>Se recomienda verificar la periodicidad de la actividad de acuerdo con la realidad operativa del proceso.</t>
  </si>
  <si>
    <t>R3JC</t>
  </si>
  <si>
    <t>Posibilidad de pérdida reputacional por sanciones administrativas debido al incumplimiento en la respuesta a requerimientos asociados a los procesos judiciales y acciones constitucionales</t>
  </si>
  <si>
    <t>Los abogados designados de dar contestación a las acciones constitucionales (tutelas) realizan seguimiento diario, a través de la matriz Acciones Constitucionales, en donde se registran las fechas de ingreso y vencimiento con el fin de realizar validación del estado de la tutela. Como soporte se suministrará la Matriz Acciones Constitucionales. El cargue de las evidencias se realizara trimestralmente.</t>
  </si>
  <si>
    <t>Matriz Acciones Constitucionales</t>
  </si>
  <si>
    <t xml:space="preserve">Los abogados designados </t>
  </si>
  <si>
    <r>
      <t xml:space="preserve">Se evidenció el archivo </t>
    </r>
    <r>
      <rPr>
        <i/>
        <sz val="10"/>
        <color theme="1"/>
        <rFont val="Arial"/>
        <family val="2"/>
      </rPr>
      <t>"ACCIONES CONSTITUCIONALES 1R TRIMESTRE 2023"</t>
    </r>
    <r>
      <rPr>
        <sz val="10"/>
        <color theme="1"/>
        <rFont val="Arial"/>
        <family val="2"/>
      </rPr>
      <t xml:space="preserve"> en el que se registran 75 atenciones gestionadas por el proceso en el 1 trimestre 2023.</t>
    </r>
  </si>
  <si>
    <r>
      <t xml:space="preserve">En concordancia con la recomendación realizada por la OAP en el seguimiento anterior, se reitera la sugerencia de </t>
    </r>
    <r>
      <rPr>
        <i/>
        <sz val="10"/>
        <rFont val="Arial"/>
        <family val="2"/>
      </rPr>
      <t>"Oficializar la Matriz suministrada ante el SIG"</t>
    </r>
  </si>
  <si>
    <r>
      <t xml:space="preserve">En concordancia con la recomendación realizada por la OAP se sugiere </t>
    </r>
    <r>
      <rPr>
        <i/>
        <sz val="10"/>
        <rFont val="Arial"/>
        <family val="2"/>
      </rPr>
      <t>"Oficializar la Matriz suministrada ante el SIG"</t>
    </r>
  </si>
  <si>
    <t>Se recomienda oficializar la Matriz dentro del SIG.</t>
  </si>
  <si>
    <t>Los abogados designados de dar contestación a los procesos judiciales realizarán seguimiento diario, a través de la matriz Procesos Judiciales, en donde se registran las fechas de ingreso y vencimiento con el fin de realizar validación al estado del proceso. Como soporte se suministrará la Matriz Procesos Judiciales. El cargue de las evidencias se realizara trimestralmente.</t>
  </si>
  <si>
    <t>Matriz Procesos Judiciales</t>
  </si>
  <si>
    <r>
      <t xml:space="preserve">Se evidenció el archivo </t>
    </r>
    <r>
      <rPr>
        <i/>
        <sz val="10"/>
        <color theme="1"/>
        <rFont val="Arial"/>
        <family val="2"/>
      </rPr>
      <t>"Base Procesos Judiciales."</t>
    </r>
    <r>
      <rPr>
        <sz val="10"/>
        <color theme="1"/>
        <rFont val="Arial"/>
        <family val="2"/>
      </rPr>
      <t xml:space="preserve"> en el que se registran las once (11) atenciones gestionadas por el proceso en el 1 trimestre 2023.</t>
    </r>
  </si>
  <si>
    <t>R1GI</t>
  </si>
  <si>
    <t>Gestión y Análisis de Información de S, C y AJ</t>
  </si>
  <si>
    <t xml:space="preserve">Posibilidad de pérdida Reputacional por la generación y entrega inoportuna de documentos de análisis estadísticos, mapas, boletines, recomendaciones y respuestas a solicitudes de información debido al procesamiento errado y/o datos errados o  desactualizados en la Bodega de datos </t>
  </si>
  <si>
    <t>Los responsables asignados  gestionan oportunamente con las entidades externas la entrega de información y hace seguimiento a las respuestas recibidas, con el fin de contar con los datos necesarios que son el insumo para el cargue de datos estadísticos y geográficos. Para los casos en que se encuentren inconsistencias en la información,  se realizara la solicitud nuevamente a la entidad fuente, por parte del responsable de validar la estructura de los archivos recibidos. Como soporte queda el formato Control Entrada y Salida de Requerimientos de Información F-GI-581. El cargue de las evidencias se hará trimestralmente.</t>
  </si>
  <si>
    <t>formato Control Entrada y Salida de Requerimientos de Información F-GI-581</t>
  </si>
  <si>
    <t xml:space="preserve">Los responsables asignados  </t>
  </si>
  <si>
    <t>Se evidenció el formato Control Entrada y Salida de Requerimientos de Información F-GI-581 (archivo "Marzo - V3 Control Entrada y Salida de Requerimientos de Información F-GI-581") en el que se relaciona la respuesta a 74 requerimientos de los 85 que se realizaron en el 1 trimestre 2023.</t>
  </si>
  <si>
    <t>Los responsables asignados  verifican el correcto cargue de información de cada una de las fuentes de información en la bodega de datos, cada vez que se requiera. Para los casos en que se encuentren inconsistencias en la información, se realizara la solicitud nuevamente a la entidad fuente, por parte del responsable de validar la estructura de los archivos recibidos. Como evidencia quedará el formato Control Entrada y Salida de Requerimientos de Información F-GI-581. El cargue de las evidencias se hará trimestralmente</t>
  </si>
  <si>
    <t>R1SM</t>
  </si>
  <si>
    <t>Seguimiento y Monitoreo al Sistema de Control Interno</t>
  </si>
  <si>
    <t>Posibilidad de pérdida Reputacional por hallazgos a la Entidad por parte de entes de control  debido al incumplimiento y/o inoportuna emisión de los informes de ley contemplados en el Plan Anual de Auditoria</t>
  </si>
  <si>
    <t>El Jefe de la Oficina de Control Interno verifica mensualmente en el Comité primario, el avance en la ejecución de las actividades programadas en el Plan Anual de Auditoría para el mes en curso y las contempladas para el próximo mes, con el fin de detectar las posibles fallas o desviaciones en la ejecución y términos de los informes de ley. La evidencia de la ejecución del control se registra en la respectiva acta del comité. El cargue de las evidencias se hará trimestralmente.</t>
  </si>
  <si>
    <t>Actas de reunión</t>
  </si>
  <si>
    <t>La jefe de la oficina de control interno y/o quien delegue realizará el monitoreo a la ejecución del plan anual de auditoría interna a través del formato F-SM-946 - Seguimiento Plan Anual de Auditoría Interna cada cierre de mes, el resultado de este monitoreo se socializará en el siguiente comité primario mensual, con el fin de evidenciar el cumplimiento y oportunidad de las actividades planificadas</t>
  </si>
  <si>
    <t>Se evidenció actas de reuniones del 1 trimestre 2023, en las que se realizó seguimiento al cumplimiento de las actividades del mes inmediatamente, así como seguimiento a las actividades en curso y alertamiento de las actividades del siguiente mes.</t>
  </si>
  <si>
    <t>El Jefe de Oficina de Control Interno realiza seguimiento por medio de correo electrónico mensual a los compromisos establecidos en el comité primario del mes, y los profesionales responsables informan (correo electrónico) el estado del cumplimiento de los compromisos o informes asignados en el PAA. En caso de no tener respuesta por parte de los profesionales, la Jefatura realiza mesa de trabajo y se deja constancia en acta de reunión. Como evidencia de la ejecución del control se suministra el correo electrónico de seguimiento y/o acta de reunión si hubiera lugar a ello. El cargue de las evidencias se hará trimestralmente.</t>
  </si>
  <si>
    <t>correos electrónicos de seguimiento y/o Acta de reunión</t>
  </si>
  <si>
    <t xml:space="preserve">Se observó correos de seguimiento a los compromisos adquiridos en la reunión mensual:
* Enero: No se generaron compromisos
* Febrero: se observó correo y sus respectivas respuestas
* Marzo: Si bien se generaron compromisos no se evidencia la ejecución del seguimiento a los mismos.  </t>
  </si>
  <si>
    <t>Se recomienda al proceso reforzar el ejercicio de ejecución del control y garantizar que para los meses que se generen compromisos en el comité primario (control 1), se realice el seguimiento conforme lo establecido en este control.</t>
  </si>
  <si>
    <t>R2SM</t>
  </si>
  <si>
    <t>Posibilidad de pérdida Reputacional por falencias en la planeación y ejecución de las auditorías internas debido a inoportunidad y/o inconsistencia en la verificación de la información suministrada para la realización de la auditoria</t>
  </si>
  <si>
    <t>El Jefe de la Oficina de Control Interno revisa los documentos asociados a la planificación de la auditoría relacionados en el procedimiento PD-SM-1 Procedimiento Auditoria Interna previa reunión de apertura de la auditoría, de ser aprobados se firma el formato F-SM-83 Programa Auditoria Interna.
En caso de observaciones por parte de la Jefatura, se realiza mesa de trabajo con el equipo auditor para verificar las novedades y realizar los ajustes a los que haya lugar. Como evidencia se registra el formato F-SM-83 Programa Auditoria Interna y/o el acta de reunión si hay lugar a ello.
El cargue de las evidencias se hará trimestralmente.</t>
  </si>
  <si>
    <t>formato F-SM-83 Programa Auditoria Interna y/o el acta de reunión</t>
  </si>
  <si>
    <r>
      <t xml:space="preserve">Según lo manifestado por el proceso </t>
    </r>
    <r>
      <rPr>
        <i/>
        <sz val="10"/>
        <rFont val="Arial"/>
        <family val="2"/>
      </rPr>
      <t>"… en los controles del riesgo 2 no se cargaron evidencias, debido a que en el primer trimestre de la vigencia 2023 (enero-febrero-marzo) no se ejecutaron auditorias por parte de la Oficina de Control Interno"</t>
    </r>
  </si>
  <si>
    <t>El Jefe de la Oficina de Control Interno revisa cada vez que se requiera el informe de auditoría interna y comunica por medio de correo electrónico al líder de la auditoría si se tienen observaciones para que proceda a verificar, ajustar y remitir nuevamente para revisión.
Cuando el informe sea aprobado por la Jefatura se confirmará por correo electrónico para proceder con la radicación del mismo. Como evidencia de la ejecución del control se suministra el correo electrónico de revisión y/o aprobación. El cargue de las evidencias se hará trimestralmente.</t>
  </si>
  <si>
    <t>correo electrónico de revisión y/o aprobación</t>
  </si>
  <si>
    <r>
      <t xml:space="preserve">Según lo manifestado por el proceso </t>
    </r>
    <r>
      <rPr>
        <i/>
        <sz val="10"/>
        <color rgb="FF000000"/>
        <rFont val="Arial"/>
        <family val="2"/>
      </rPr>
      <t>"… en los controles del riesgo 2 no se cargaron evidencias, debido a que en el primer trimestre de la vigencia 2023 (enero-febrero-marzo) no se ejecutaron auditorias por parte de la Oficina de Control Interno"</t>
    </r>
  </si>
  <si>
    <t>R1GH</t>
  </si>
  <si>
    <t>Gestión Humana</t>
  </si>
  <si>
    <t>Posibilidad de pérdida Económica y Reputacional por sanciones o multas de entes de control o por demandas a la entidad. Debido a debilidades en el reporte, registro y cruce de las novedades administrativas allegadas a la Dirección de Gestión Humana y las incorporadas al sistema, generando inconsistencias en la liquidación de la nómina de los servidores ingresados o retirados de la entidad</t>
  </si>
  <si>
    <t>Los profesionales encargados de la Dirección de Gestión Humana revisan mensualmente cada novedad recibida incluyendo documentos de órganos de control, entidades financieras y demás organizaciones, continuando con el registro de la información en la base de datos para proceder con el cruce de esta. Una vez corroboradas las novedades que se ingresaron en el sistema y en la lista de chequeo F-GH-893, se procede con la firma. En caso de evidenciar diferencias en la información reportada y corroborada, se solicita la verificación y ajuste de la misma, así mismo si se reciben novedades extemporáneas, se informará al solicitante el ingreso de la novedad en el mes siguiente. Como evidencia queda la Lista de chequeo F-GH-893, la base de “Control Verificación de Novedades” y los correos electrónicos emitidos por el profesional de nómina. El cargue de las evidencias se hará trimestralmente.</t>
  </si>
  <si>
    <t>Lista de chequeo F-GH-893, la base de “Control Verificación de Novedades” y los correos electrónicos emitidos por el profesional de nómina</t>
  </si>
  <si>
    <t xml:space="preserve">Los profesionales encargados de la Dirección de Gestión Humana </t>
  </si>
  <si>
    <r>
      <t xml:space="preserve">Este riesgo se incorporó a esta matriz luego de la verificación interna del proceso y la mesa de trabajo realizada con la OAP el 02 de febrero 2023. Como soporte de su ejecución se evidenció la lista de verificación </t>
    </r>
    <r>
      <rPr>
        <i/>
        <sz val="10"/>
        <rFont val="Arial"/>
        <family val="2"/>
      </rPr>
      <t>F-GH-893 Lista de Chequeo de Novedades</t>
    </r>
    <r>
      <rPr>
        <sz val="10"/>
        <rFont val="Arial"/>
        <family val="2"/>
      </rPr>
      <t xml:space="preserve"> diligenciada para los meses del 1 trim 2023, así mismo, se allegó diligenciado mensualmente el formato</t>
    </r>
    <r>
      <rPr>
        <i/>
        <sz val="10"/>
        <rFont val="Arial"/>
        <family val="2"/>
      </rPr>
      <t xml:space="preserve"> F-GH-1060 CONTROL VERIFICACIÓN NOVEDADES DE NÓMINA</t>
    </r>
    <r>
      <rPr>
        <sz val="10"/>
        <rFont val="Arial"/>
        <family val="2"/>
      </rPr>
      <t>, este último formato entro en vigor en enero 2023.
Es importante mencionar que, como soporte de ejecución del riesgo R3GH se llegó acta de reunión del 10 de marzo 2023 en el que al interior del proceso se reporta la materialización del riesgo, situación reportada por la OAP en la información allegada como insumo para la presente evaluación de controles.</t>
    </r>
  </si>
  <si>
    <t>Se recomienda al proceso evaluar según la realidad operativa y ejecución del control la viabilidad de incluir el formato F-GH-1060 CONTROL VERIFICACIÓN NOVEDADES DE NÓMINA en el diseño e información asociada al mismo.
Esta Oficina en el ejercicio de sus actividades conoce el inicio de las acciones adelantadas al 31 de marzo 2023 (plan de acción) por parte de las tres (1, 2 y 3) líneas de defensa luego de la materialización del riesgo, sin embargo, recomienda que las mismas se concluyan de manera oportuna y se fortalezcan los controles asociados al riesgo para evitar nuevas materializaciones.</t>
  </si>
  <si>
    <t>R2GH</t>
  </si>
  <si>
    <t>Posibilidad de pérdida Económica y Reputacional por sanciones, multas o llamados de atención de entes de control.  Debido al incumplimiento normativo y administrativo del Sistema de Gestión de Seguridad y Salud en el Trabajo</t>
  </si>
  <si>
    <t>El profesional de Seguridad y Salud en el Trabajo revisa mensualmente la ejecución al plan de trabajo de Seguridad y Salud establecido para la vigencia, el cual es diseñado a partir de la autoevaluación del cumplimiento de los estándares mínimos de SG-SST del año inmediatamente anterior y las oportunidades de mejora establecidas en la Auditoría Interna o externa. La verificación de la ejecución de las actividades definidas en el plan se realiza a través del cronograma plan de trabajo de SG-SST establecido para tal fin; esta información, debe ser aportada mensualmente con sus respectivas evidencias por parte del profesional de SST y con la revisión de la Directora de Gestión Humana, de acuerdo con las metas del proceso de Talento Humano para el Plan Operativo Anual. En caso de evidenciar incumplimiento en la ejecución de las actividades programadas se realiza el análisis de la causa y se establece si se debe reprogramar o modificar. Como evidencia queda el “cronograma plan de trabajo de SG-SST” con sus respectivos soportes. El cargue de las evidencias se hará trimestralmente.</t>
  </si>
  <si>
    <t>Como evidencia queda el “cronograma plan de trabajo de SG-SST” con sus respectivos soportes</t>
  </si>
  <si>
    <t>El profesional de Seguridad y Salud en el Trabajo</t>
  </si>
  <si>
    <r>
      <t xml:space="preserve">Se observó la evidencia de las actividades realizadas durante el 1 trim 2023, sin embargo, no se allegó el </t>
    </r>
    <r>
      <rPr>
        <i/>
        <sz val="10"/>
        <color theme="1"/>
        <rFont val="Arial"/>
        <family val="2"/>
      </rPr>
      <t>“cronograma plan de trabajo de SG-SST”</t>
    </r>
    <r>
      <rPr>
        <sz val="10"/>
        <color theme="1"/>
        <rFont val="Arial"/>
        <family val="2"/>
      </rPr>
      <t xml:space="preserve"> para la vigencia, por lo que no es posible verificar el cumplimiento del mismo.</t>
    </r>
  </si>
  <si>
    <t>Se recomienda fortalecer el ejecicio de documentación para que se salvaguarden y se alleguen en los reportes que correspondan.</t>
  </si>
  <si>
    <t>R3GH</t>
  </si>
  <si>
    <t>Posibilidad de pérdida Económica y Reputacional por sanciones o multas de entes de control o por demandas a la entidad debido al incumplimiento en la ejecución del Plan Estratégico de Talento Humano</t>
  </si>
  <si>
    <t>La Dirección de Gestión Humana revisa mensualmente la ejecución al plan estratégico de talento humano 2023, el cual es diseñado a partir de los autodiagnósticos. La verificación de la ejecución de las actividades definidas en el plan se realiza a través de la matriz de seguimiento establecida para tal fin; esta información, debe ser aportada mensualmente con sus respectivas evidencias por parte de los líderes de los módulos del programa de talento humano en una organización saludable. En caso de evidenciar incumplimiento en la ejecución de las actividades programadas se realiza el análisis de la causa y se establece si se debe reprogramar o modificar. Como evidencia queda el acta de reunión mensual. El cargue de las evidencias se hará trimestralmente.</t>
  </si>
  <si>
    <t>acta de reunión mensual</t>
  </si>
  <si>
    <t xml:space="preserve">La Dirección de Gestión Humana </t>
  </si>
  <si>
    <r>
      <t xml:space="preserve">Se allegó siete (7) actas de reunión de revisiones realizadas durante el 1 trimestre 2023 de temas asociados al Plan Estratégico de TH 2023, sin embargo, teniendo en cuenta el diseño del control, </t>
    </r>
    <r>
      <rPr>
        <i/>
        <sz val="10"/>
        <color theme="1"/>
        <rFont val="Arial"/>
        <family val="2"/>
      </rPr>
      <t>"La verificación de la ejecución de las actividades definidas en el plan se realiza a través de la matriz de seguimiento establecida para tal fin; esta información, debe ser aportada mensualmente con sus respectivas evidencias por parte de los líderes de los módulos del programa de talento humano en una organización saludable"</t>
    </r>
    <r>
      <rPr>
        <sz val="10"/>
        <color theme="1"/>
        <rFont val="Arial"/>
        <family val="2"/>
      </rPr>
      <t xml:space="preserve"> y la mencionada matriz no se allegó.</t>
    </r>
  </si>
  <si>
    <t>Se recomienda al proceso:
* Evaluar el diseño del control y no dejarlo puntualmente para la vigencia 2023, ya que esto lo hará objeto de modificación en cada vigencia.
* En cuanto al responsable de la ejecución "La Dirección de Gestión Humana" es una dependencia, por lo tanto se recomienda establecer claramente quien debe ejecutar el control.
* El soporte de ejecución establecido en el control debe estar alineado con lo diligenciado en el campo "Soporte" de esta matriz.
* Garantizar que lo establecido como soporte de la ejecución sea lo que se allegue en los reportes a la OAP para ser evaluados por la OCI
*Realizar el cargue de las evidencias de acuerdo con los lineamientos dispuestos por la OAP (repositorio, nomenclatura, etc.)</t>
  </si>
  <si>
    <t>R1GS</t>
  </si>
  <si>
    <t>Gestión de Seguridad y Convivencia</t>
  </si>
  <si>
    <t>Posibilidad de pérdida Reputacional y Económica por sanciones o multas o reducción y/o afectación del presupuesto para las futuras vigencias o por cuestionamiento a la planeación del proceso debido a desviaciones o incumplimientos de las metas programadas de los indicadores relacionados con el proceso</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</si>
  <si>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acumulara con el siguiente mes. Como evidencia se suministraran las actas de las reuniones. El cargue de las evidencias se hará trimestralmente.</t>
  </si>
  <si>
    <t>actas de las reuniones</t>
  </si>
  <si>
    <t xml:space="preserve">Los directores de Prevención y de Seguridad  </t>
  </si>
  <si>
    <t>Se observaron dos (2) actas de reunión debidamente firmadas de las sesiones de revisión que se realizaron en el 1 trimestre 2023 (sesión del 7 de marzo verificando enero y febrero, sesión 24 de marzo verificando el mes en curso). Sin embargo, es importante que el proceso tenga en cuenta la frecuencia de ejecución establecida, toda ve que es mensual y no deben acumularse meses de revisión.</t>
  </si>
  <si>
    <t>Se recomienda al proceso reforzar el ejercicio de ejecución del control y garantizar que se ejecute según la periodicidad establecida.
Así mismo, que el cargue de las evidencias en el repositorio dispuesto por la OAP se realice según los lineamientos de esa oficina y no en carpetas comprimidas por trimestre.</t>
  </si>
  <si>
    <t>El líder del proceso valida mediante una reunión trimestral, el cumplimiento de las metas programadas e indicadores del proceso, con el fin de identificar posibles desviaciones o incumplimientos y proponer los ajustes que se consideren necesarios. Para los casos en los cuales no se logre ejecutar la reunión, se procede con la reprogramación. Los ajustes derivados se registrarán en Progressus. Como evidencia quedará el acta de la reunión desarrollada. El cargue de las evidencias se hará trimestralmente.</t>
  </si>
  <si>
    <t>actas de las reuniones desarrolladas</t>
  </si>
  <si>
    <t>Líder de proceso</t>
  </si>
  <si>
    <t xml:space="preserve">Se observó 1 acta de reunión de revisión de resultados de los indicadores y metas del proceso a 31 de marzo 2023, realizada el 03 de abril 2023.
 Se entiende por la operatividad del proceso que la revisión se realiza una vez cerrado el trimestre, razón por la cual la evidencia allegada si bien evidenció la ejecución del control a corte 31 de marzo, se ejecutó en abril, es decir ene 2 trimestre 2023. </t>
  </si>
  <si>
    <t>Se recomienda al proceso allegar las evidencias de ejecución del control según el periodo objeto de seguimiento y evaluación.
Así mismo, que el cargue de las evidencias en el repositorio dispuesto por la OAP se realice según los lineamientos de esa oficina y no en carpetas comprimidas por trimestre.</t>
  </si>
  <si>
    <t>R2GS</t>
  </si>
  <si>
    <t>Posibilidad de pérdida Reputacional y Económica por sobrecostos en  recursos técnicos y humanos debido al desconocimiento de las actividades a desarrollar al interior del proceso</t>
  </si>
  <si>
    <t>El líder del proceso gestiona semestralmente las jornadas de capacitación para los colaboradores en temas de gestión documental y administrativa, supervisión, y reporte de las acciones realizadas; como evidencia de las capacitaciones quedarán las actas y los listados de asistencia de las actividades desarrolladas. Para los casos en los cuales no se logre ejecutar se procede con la reprogramación. El cargue de las evidencias se hará trimestralmente.</t>
  </si>
  <si>
    <t>actas y los listados de asistencia de las actividades desarrolladas</t>
  </si>
  <si>
    <r>
      <t xml:space="preserve">Se allegó acta de reunión del 24 de marzo 2023 cuyo objetivo fue  </t>
    </r>
    <r>
      <rPr>
        <i/>
        <sz val="10"/>
        <color theme="1"/>
        <rFont val="Arial"/>
        <family val="2"/>
      </rPr>
      <t>"Socializar las particularidades del proceso de radicación de cuentas y pagos a los contratistas de la Subsecretaría de Seguridad y sus Direcciones en el mes de abril 2023."</t>
    </r>
  </si>
  <si>
    <t>Se recomienda que el cargue de las evidencias en el repositorio dispuesto por la OAP se realice según los lineamientos de esa oficina y no en carpetas comprimidas por trimestre.</t>
  </si>
  <si>
    <t>R3GS</t>
  </si>
  <si>
    <t>Posibilidad de pérdida Reputacional por deficiente atención a los usuarios de los bienes y servicios del proceso debido a la falta de capacitación</t>
  </si>
  <si>
    <t>Los directores de Prevención y Seguridad programan y gestionan semestralmente espacios de sensibilización y entrenamiento para la implementación adecuada de los procesos, procedimientos y guías; los avances y ejecución de las actividades se reportan en listados de asistencia de la herramienta TEAMS cuando sea virtual y Acta de reunión F-DS-10 para los eventos presenciales. Para los casos en los cuales no se logre ejecutar se procede con la reprogramación. El cargue de las evidencias se hará trimestralmente.</t>
  </si>
  <si>
    <t>Listados de asistencia</t>
  </si>
  <si>
    <t>Directores de las direcciones de prevención y de seguridad</t>
  </si>
  <si>
    <t>Se allegó el acta y presentación de sesión del 15 de marzo 2023 en la que se trataron los siguientes temas: Responsabilidades de la DPCC, estructura de la Dirección, últimos hallazgos de la OCI y socialización de los pendientes que la dirección tenia con la OAP</t>
  </si>
  <si>
    <t>R4GS</t>
  </si>
  <si>
    <t>Posibilidad de pérdida Económica y Reputacional por demandas o extralimitación de funciones de servidores  debido al inadecuado acompañamiento a las manifestaciones, movilizaciones, eventos o aglomeraciones</t>
  </si>
  <si>
    <t>El líder del proceso o el que este delegue revisa como mínimo una vez al año la guía de acompañamientos y socializa con los colaboradores, la ejecución se reportará en un acta de reunión y se consignarán los cambios que se deben realizar en el documento. Para los casos en los cuales se requiera la actualización del documento, se desarrollaran las mesas de trabajo correspondientes. Como evidencia se suministraran actas de reunión y/o los correos con el avance de la gestión. El cargue de las evidencias se hará trimestralmente.</t>
  </si>
  <si>
    <t xml:space="preserve">acta de reunión </t>
  </si>
  <si>
    <t xml:space="preserve">El líder del proceso </t>
  </si>
  <si>
    <r>
      <t xml:space="preserve">El proceso manifestó{o que </t>
    </r>
    <r>
      <rPr>
        <i/>
        <sz val="10"/>
        <color theme="1"/>
        <rFont val="Arial"/>
        <family val="2"/>
      </rPr>
      <t>"Este control se ejecutará durante el siguiente trimestre."</t>
    </r>
  </si>
  <si>
    <t>El líder del proceso o el que este delegue revisa mediante una reunión trimestral con la Coordinación de Gestores, el resultado de los acompañamientos realizados durante el periodo, con el fin de identificar posibles incumplimientos a los lineamientos internos (guía G-GS-1) , avances logrados y oportunidades de mejora, la ejecución se reportará en un acta de reunión. Para los casos en los cuales no se logre ejecutar la reunión se procede con la reprogramación. Como evidencia se suministraran las actas de las reuniones. El cargue de las evidencias se hará trimestralmente.</t>
  </si>
  <si>
    <t xml:space="preserve">El líder del proceso  o el que este delegue </t>
  </si>
  <si>
    <t>Se evidenció acta del 16 de marzo en la que se revisan los temas asociados a los acompañamientos realizados en el 1 trimestre 2023.</t>
  </si>
  <si>
    <t>R1FC</t>
  </si>
  <si>
    <t>Fortalecimiento de Capacidades Operativas para la S, C y AJ</t>
  </si>
  <si>
    <t>Posibilidad de pérdida Económica y Reputacional por sanciones o multas de entes de control  debido al uso de los bienes en comodato con un fin diferente a lo pactado contractualmente</t>
  </si>
  <si>
    <t>El supervisor y/o apoyo a la supervisión designado, verifica mediante visitas los bienes muebles o inmuebles entregados mediante contrato interadministrativo de comodato por la Secretaría Distrital de Seguridad, Convivencia y Justicia a los diferentes organismos afines a su misión institucional que operan en la ciudad de Bogotá, según la programación elaborada al inicio de cada vigencia, en donde se revisa el estado, uso y ubicación de los bienes. En caso de encontrar observaciones en la visita se le informa al comodatario para las gestiones pertinentes, dejando constancia en los formatos utilizados. Como evidencia se cuenta con la programación anual y las Actas de reunión F-DS-10 o Acta de visita de campo F-FC-295. El cargue de las evidencias se hará trimestralmente.</t>
  </si>
  <si>
    <t>Formatos ubicados en cada expediente</t>
  </si>
  <si>
    <t>Supervisor del comodato</t>
  </si>
  <si>
    <t xml:space="preserve">Se evidenció la ejecución del control en 3 ocasiones con las Actas de visita de campo F-FC-295 realizadas en marzo 2023. </t>
  </si>
  <si>
    <t>R2FC</t>
  </si>
  <si>
    <t>Posibilidad de pérdida Económica y Reputacional por sanciones o multas de entes de control debido a detrimento patrimonial por la no reclamación de siniestros durante el tiempo legalmente establecido para que no opere la prescripción</t>
  </si>
  <si>
    <t>El Funcionario y/o contratista responsable del trámite de la reclamación del siniestro remite correo al corredor de seguros junto con la documentación pertinente, para que la aseguradora acepte dicho trámite y no se niegue a pagar la indemnización correspondiente cobrando el seguro, así se podrá cotizar y recuperar el seguro del bien perdido y/o siniestrado, esto se debe efectuar mensualmente o cuando sea necesario. Como evidencia quedaran los correos remitidos al corredor de seguros. El cargue de las evidencias se hará trimestralmente</t>
  </si>
  <si>
    <t>correos remitidos al corredor de seguros</t>
  </si>
  <si>
    <t xml:space="preserve">El Funcionario y/o contratista responsable del trámite de la reclamación del siniestro </t>
  </si>
  <si>
    <t>Se evidenció la trazabilidad del reporte de novedades (autos y Servicios generales) presentadas en el 1 trimestre 2023.</t>
  </si>
  <si>
    <t>R3FC</t>
  </si>
  <si>
    <t>Posibilidad de pérdida Económica y Reputacional por sanciones o multas de entes de control debido al no suministro de los bienes y servicios requeridos</t>
  </si>
  <si>
    <t>La Subsecretaría de Inversiones y Fortalecimiento de Capacidades Operativas, La Dirección Técnica, Dirección de Operaciones y Dirección de Bienes realizan seguimiento mensual del cumplimiento del calendario precontractual y contractual de acuerdo a sus competencias, la cual se evidenciara con los informes o actas o presentaciones de seguimiento. Para los casos en los cuales no se de cumplimiento al seguimiento mensual se procederá con la reprogramación. El cargue de las evidencias se hará trimestralmente.</t>
  </si>
  <si>
    <t>Informes o actas o presentaciones de seguimiento</t>
  </si>
  <si>
    <t>Subsecretaria de inversiones y Fortalecimiento de capacidades operativas</t>
  </si>
  <si>
    <t xml:space="preserve">Se allegaron 06 actas de reunión realizadas en el 1 trim 2023, sin embargo solo en 2 de ellas se observó el seguimiento a la contratación planificada por el proceso. </t>
  </si>
  <si>
    <t>Se recomienda verificar la versión usada de las actas de reunión debido a que el formato vigente es el 4.</t>
  </si>
  <si>
    <t>La dirección de bienes realiza seguimiento financiero mediante el formato F-FC-876 cada vez que se gestiona un pago a los contratos de recurrencia, según lo establecido en la metodología de supervisión de contratos M-FC-1. Para los casos en los cuales no se evidencie el uso del Formato F-FC-876 se deberá actualizar hasta la fecha de ejecución. Como evidencia se suministraran los formatos F-FC-876. El cargue de evidencias se realizara trimestralmente.</t>
  </si>
  <si>
    <t>Formato F-FC-876</t>
  </si>
  <si>
    <t>Dirección de bienes</t>
  </si>
  <si>
    <t>Se observó el formato F-FC-876 Seguimiento Financiero de Contratos de 36 seguimientos a la ejecución presupuestal de las obligaciones suscritas con la SDSCJ para el 1 trimestre 2023</t>
  </si>
  <si>
    <t>R4FC</t>
  </si>
  <si>
    <t>Posibilidad de pérdida Económica y Reputacional por sanciones o multas de entes de control debido a proyectos no ejecutados de acuerdo a lo proyectado en la vigencia anterior, Proyectos inconclusos en su ejecución (Obras de infraestructura sin terminar), Obras sin el cumplimiento de requisitos para su adecuado funcionamiento</t>
  </si>
  <si>
    <t>La Subsecretaría de Inversiones y Fortalecimiento de Capacidades Operativas solicita al cliente externo en el anteproyecto el diligenciamiento del formato "Consolidación Requerimientos Grupos de Interés" anualmente. Se podrá evidenciar en la carpeta de anteproyecto que reposa en la subsecretaria de inversiones. Para los casos que no se cuente con el Formato "Consolidación Requerimientos Grupos de Interés" no se incluirá en el anteproyecto de presupuesto. Como evidencia se suministra el "Consolidación Requerimientos Grupos de Interés". El cargue de las evidencias se hará trimestralmente.</t>
  </si>
  <si>
    <t>Consolidación Requerimientos Grupos de Interés</t>
  </si>
  <si>
    <r>
      <t xml:space="preserve">Se allegó la misma documentación entregada como soporte de la ejecución en el 4 trimestre 2022 (oficios, correos electrónicos de agosto 2022 y los archivos en Excel </t>
    </r>
    <r>
      <rPr>
        <i/>
        <sz val="10"/>
        <rFont val="Arial"/>
        <family val="2"/>
      </rPr>
      <t xml:space="preserve">"Consolidación Requerimientos Grupos de Interés" </t>
    </r>
    <r>
      <rPr>
        <sz val="10"/>
        <rFont val="Arial"/>
        <family val="2"/>
      </rPr>
      <t>en los que se registra la consolidación requerimientos grupos de interés para la vigencia 2023.
Teniendo en cuenta lo anterior, no se observó ejecución para el periodo de seguimiento y se recomienda al proceso tener en cuenta la frecuencia establecida en el control (anualmente) para de esta manera ejecutarlo durante la vigencia y salvaguardar las evidencias soporte.</t>
    </r>
  </si>
  <si>
    <r>
      <t xml:space="preserve"> Se recomienda al proceso tener en cuenta la frecuencia establecida en el control (anualmente) para de esta manera ejecutarlo durante la vigencia y salvaguardar las evidencias soporte.
Así mismo, se recomienda incluir en el SIG el formato de </t>
    </r>
    <r>
      <rPr>
        <i/>
        <sz val="10"/>
        <rFont val="Arial"/>
        <family val="2"/>
      </rPr>
      <t>"Consolidación Requerimientos Grupos de Interés"</t>
    </r>
    <r>
      <rPr>
        <sz val="10"/>
        <rFont val="Arial"/>
        <family val="2"/>
      </rPr>
      <t xml:space="preserve"> dada la importancia de la información que se registra en ella.</t>
    </r>
  </si>
  <si>
    <t>La Dirección de Bienes realiza seguimiento mensual al control de cuentas y al cumplimiento de PAC, a través del formato F-FC-911 Control de Cuentas Contratos Dirección de Bienes. En caso evidenciar incumplimiento en el PAC se solicitaran las acciones necesarias para llevar a cabo la radicación de las cuentas programadas. Como evidencia se suministrara el Formato F-FC-911. El cargue de evidencias se realizara trimestralmente.</t>
  </si>
  <si>
    <t>Formato F-FC-911</t>
  </si>
  <si>
    <t>La dirección de bienes</t>
  </si>
  <si>
    <t>Se evidenció el seguimiento mensual registrado en el formato  F-FC-911-Control de Cuentas Contratos Dirección de Bienes realizado en el 1 trimestre 2023.</t>
  </si>
  <si>
    <t>R5FC</t>
  </si>
  <si>
    <t>Posibilidad de pérdida Económica y Reputacional por sanciones o multas de entes de control debido a la inadecuada disposición de los residuos peligrosos (Talleres)</t>
  </si>
  <si>
    <t>El Supervisor del Contrato solicita y verifica los certificados de disposición final de los residuos peligrosos generados en los talleres mensualmente y los remitirá al Grupo PIGA. Para los casos en los cuales no se cuente con los certificados respectivos el supervisor del contrato informara al Grupo PIGA el motivo por el cual no se ha realizado el tratamiento pertinente. Como evidencia quedaran los certificados o el correo emitido por el supervisor del contrato. El cargue de las evidencias se realizara trimestralmente</t>
  </si>
  <si>
    <t>certificados o el correo emitido por el supervisor del contrato</t>
  </si>
  <si>
    <t>El supervisor del Contrato</t>
  </si>
  <si>
    <t>Se allegaron los certificados de entrega y disposición final de los residuos peligros en el 1 trimestre 2023.</t>
  </si>
  <si>
    <t>El Supervisor del Contrato solicita y verifica los certificados de disposición de llantas gestionados en los talleres cada vez que sea necesario y los remitirá al Grupo PIGA. Para los casos en los cuales no se cuente con los certificados respectivos el supervisor del contrato justificara cuando no se realice dicha actividad. Como evidencia quedaran los certificados o el correo emitido por el supervisor del contrato. El cargue de las evidencias se realizara trimestralmente</t>
  </si>
  <si>
    <t>Se allegaron los certificados de entrega y disposición final de las llantas en el 1 trimestre 2023.</t>
  </si>
  <si>
    <t>La Coordinación de los Talleres recibe de parte del Grupo PIGA el formato F-DS-115 con los registros fotográficos semestralmente de acuerdo a las visitas realizadas a los centros de acopio de cada taller en cumplimiento a la GTC-24 y los documentos ambientales, cada vez que se realice una visita. La Coordinación de los Talleres deberá acatar las observaciones generadas por el Grupo PIGA, en un término de 60 días hábiles solicitando al contratista acatar las observaciones del PIGA de la entidad para los casos en los cuales se encuentre representando dentro del contrato. Para los casos en los cuales no se acaten las observaciones se deberá informar el motivo mediante correo o documento formal al Grupo PIGA. Como evidencia quedara el informe del grupo PIGA y la Respuesta de la Coordinación de los Talleres. El cargue de las evidencias se realizará trimestralmente.</t>
  </si>
  <si>
    <t>Informe PIGA y la respuesta a la Coordinación de Talleres</t>
  </si>
  <si>
    <t>La Coordinación de los Talleres</t>
  </si>
  <si>
    <t>semestralmente</t>
  </si>
  <si>
    <t>Se allegaron 7 registros de visitas realizadas en marzo 2023 (formato F-DS-115 - Seguimiento y Control PIGA y registro fotográfico)</t>
  </si>
  <si>
    <t>R1AIB</t>
  </si>
  <si>
    <t>CD-Atención Integral para PPL</t>
  </si>
  <si>
    <t>Posibilidad de pérdida Económica y Reputacional por sanciones o multas de entes de control, detrimento patrimonial. O perdida de la certificación ACA debido al incumplimiento en la prestación del servicio psicosocial</t>
  </si>
  <si>
    <t>Los profesionales del equipo psicosocial identifican las necesidades de atención psicosocial diariamente mediante registro en el formato de Intervención y Seguimiento Individual F-AIB-147 lo cual se registra en el formulario "Registro de Atención Individual", actividad que se realiza luego de la intervención. Para los casos en los cuales no se logre realizar individualmente se procede con la identificación grupal. Como evidencia queda el registro del diligenciamiento del formulario "Registro de Atención Individual" y el formato F-AIB-147. El cargue de las evidencias se realizará trimestralmente.</t>
  </si>
  <si>
    <t>diligenciamiento del formulario "Registro de Atención Individual" y el formato F-AIB-147</t>
  </si>
  <si>
    <t xml:space="preserve">Los profesionales del equipo psicosocial </t>
  </si>
  <si>
    <t>Se observó el diligenciamiento de los formatos de Intervención y Seguimiento Individual F-AIB-147 para las identificación de necesidades durante el 1 trimestre 2023.</t>
  </si>
  <si>
    <t>Se recomienda evaluar la necesidad de incluir en el control el formato F-AIB-142, esto teniendo en cuenta que durante los ultimos periodos de seguimiento se han allegado como soporte de la ejecución.</t>
  </si>
  <si>
    <t>R2AIB</t>
  </si>
  <si>
    <t>Posibilidad de pérdida Económica y Reputacional por sanciones o multas de entes de control, detrimento patrimonial. O perdida de la certificación ACA debido a la disminución de la cobertura ocupacional en las actividades válidas para la redención de pena</t>
  </si>
  <si>
    <t>La Junta de Evaluación Trabajo Estudio y Enseñanza - JETEE asigna las actividades válidas para la redención de pena de manera mensual, sesionando semanalmente de acuerdo con la demanda de las PPLs para la asignación de las actividades TEE, este proceso se diligencia en el aplicativo SISIPEC WEB modulo TEE - Actas de Asignación Trabajo, Estudio y Enseñanza, las cuales son visibles y disponibles en el mismo y son el insumo para el reporte del plan ocupacional. Para los casos en los cuales no se asignen actividades la observación se realizará en las Actas de Asignación Trabajo, Estudio y Enseñanza. Como evidencia se recibirán las Actas de Asignación Trabajo, Estudio y Enseñanza emitidas por el módulo TEE-SISIPEC WEB. El cargue de las evidencias se realizará trimestralmente.</t>
  </si>
  <si>
    <t>actas de reunión</t>
  </si>
  <si>
    <t>JETEE</t>
  </si>
  <si>
    <t>Se evidenciaron actas semanales de los meses de enero (5 actas), febrero (4 actas) y marzo (3 actas), en las que se evidenció la asignación a los PPL de las actividades para redención de pena. Sin embargo, no se allegó la totalidad de las actas para el mes de marzo, lo anterior, dado que la ejecución del control es semanal y se allegaron 3 actas de reunión de las  5 reuniones que debieron llevarse a cabo.
Si bien, se observó con fecha extemporanea de cargue (03 de mayo 2023) en el repositorio dispuesto por la OAP un acta del 27 de marzo 2023 en el que se desarrolla al interior del proceso una revisión del control y manifiestan la necesidad de cambiar la frecuencia del mismo, no se allego a esta oficina el soporte de solicitud de cambio a la OAP, asi mismo, teniendo en cuenta la fecha de dicha reunión (27 de marzo), el trimestre ya estaba cerrando y por lo tanto a esa fecha se debian haber realizado mínimo 4 de las reuniones de revisión mencionadas en el control.</t>
  </si>
  <si>
    <t>Se recomienda garantizar que el control se ejecute de la manera establecida y se salvaguarden los soportes de dicha ejecución. De ser necesario el rediseño del control, solicitar por los medios pertinentes el cambio a la OAP.</t>
  </si>
  <si>
    <t>Se recomienda garantizar que las actas que se allegan se encuentrn firmadas.</t>
  </si>
  <si>
    <t>R3AIB</t>
  </si>
  <si>
    <t>Posibilidad de pérdida Reputacional por demandas legales y disciplinarias debido a la fuga o Rescate de PPL en remisiones salud</t>
  </si>
  <si>
    <t>El equipo de salud de la Cárcel Distrital verifica previo a la remisión de salud para la salida de una PPL, los datos de la persona privada de la libertad a través de la consulta en SISIPEC y los datos de tiempo, modo, lugar y tipo de atención revisando las ordenes correspondientes (Citas medicas, odontológicas, otros). En caso de no poder verificar los datos de la persona Privada de la libertad no se procede con la remisión. Como evidencia queda la matriz de digitalización de remisiones. El cargue de las evidencias se hará trimestralmente.</t>
  </si>
  <si>
    <t>la Matriz o el físico de Remisión Salud F-AIB-154</t>
  </si>
  <si>
    <t xml:space="preserve">El equipo de salud </t>
  </si>
  <si>
    <r>
      <t xml:space="preserve">Se evidenció la matriz consolidada </t>
    </r>
    <r>
      <rPr>
        <i/>
        <sz val="10"/>
        <color theme="1"/>
        <rFont val="Arial"/>
        <family val="2"/>
      </rPr>
      <t xml:space="preserve">"MATRIZ DIGITALIZACION DE REMISIONES 1ER TRIMESTRE" </t>
    </r>
    <r>
      <rPr>
        <sz val="10"/>
        <color theme="1"/>
        <rFont val="Arial"/>
        <family val="2"/>
      </rPr>
      <t>en la que se relacionan las salidas de los PPL en el 1 trim 2023 (59 ene, 84 feb y 70 mar 2023) para asuntos de atención médica de los meses de octubre, noviembre y diciembre respectivamente, así mismo se allegaron los soportes registrado en el formato F-AIB-154 para las salidas registradas</t>
    </r>
  </si>
  <si>
    <t>Se recomienda verificar el cumplimiento de la totalidad de firmas del formato F-AIB-154.</t>
  </si>
  <si>
    <t>R4ABI</t>
  </si>
  <si>
    <t>Posibilidad de pérdida Económica y Reputacional por sanciones o multas de entes de control, detrimento patrimonial. O perdida de la certificación ACA. O incumplimiento normativo por concepto sanitario desfavorable debido a ETA (enfermedad transmitida por alimento) y que genere un cierre del servicio de alimentos</t>
  </si>
  <si>
    <t>El equipo de apoyo a la supervisión de alimentos verifica mensualmente la matriz de "control y seguimiento al servicio de alimentos", las etapas del procesamiento de las raciones alimentarias suministradas a los PPL. Para los casos en los cuales no se ejecute mensualmente se acumula con el siguiente periodo. Como evidencia quedara la matriz de "control y seguimiento al servicio de alimentos". El cargue de las evidencias se realizara trimestralmente.</t>
  </si>
  <si>
    <t>matriz de "control y seguimiento al servicio de alimentos"</t>
  </si>
  <si>
    <t xml:space="preserve">El equipo de apoyo a la supervisión de alimentos </t>
  </si>
  <si>
    <t>Se evidenció el seguimiento a los contratos de alimentos por medio del formato F-AIB-964 Seguimiento y Control Servicio de Alimentos durante el 1 trimestre 2023 (3 archivos).</t>
  </si>
  <si>
    <t>R1CVS</t>
  </si>
  <si>
    <t>CD-Custodia y vigilancia para la seguridad</t>
  </si>
  <si>
    <t>Posibilidad de pérdida Económica y Reputacional por demanda de los PPL, familiar, tercero o entes control debido al incumplimiento en la cobertura de los puestos de servicio y las actividades programadas</t>
  </si>
  <si>
    <t>El comandante de compañía verifica y asigna diariamente los puestos de servicio de acuerdo al personal disponible, los puestos y actividades prioritarias a cubrir, el registro queda en la orden de servicios. Si no se cuenta con el personal mínimo para la prestación del servicio se solicitará acompañamiento a la fuerza pública lo que se representa mediante comunicaciones oficial (Correo electrónico o Físico). Como evidencia quedan el Formato F-CVS-672 de Orden de servicios o comunicaciones oficial (Correo electrónico o Físico). El cargue de las evidencias se hará trimestralmente.</t>
  </si>
  <si>
    <t>F-CVS-672 Orden de servicios o comunicaciones oficial (Correo electrónico o Físico)</t>
  </si>
  <si>
    <t>Comandante de Compañía</t>
  </si>
  <si>
    <t>Se evidenció el Formato Orden de Servicios F-CVS-672 diligenciado para los meses del 1 trimestre 2021</t>
  </si>
  <si>
    <t>Se recomienda evaluar la posibilidad de incluir en la descrición del control la utilización del formato F.CVS.672, toda vez que es el formato por medio del cual se registra la ejecución.</t>
  </si>
  <si>
    <t>R2CVS</t>
  </si>
  <si>
    <t>Posibilidad de pérdida Económica por demanda de los PPL, familiar, tercero o entes control debido a falencias en seguridad y deficiencia en los tiempos de reacción a los eventos que atenten contra la seguridad de las PPL/Funcionarios/Guardia.</t>
  </si>
  <si>
    <t>El Comandante de Compañía programa mensualmente requisas a los PPL con el fin de incautar elementos prohibidos lo cual queda registrado en el informe de actividades mensual que se llevan a cabo en cumplimiento del plan de gestión. Para los casos en los cuales no se logre cumplir con la programación se procederá con la reprogramación de las requisas. Como evidencia queda el informe de actividades mensual. El cargue de las evidencias se hará trimestralmente.</t>
  </si>
  <si>
    <t>informe de actividades mensual</t>
  </si>
  <si>
    <t>Se evidenció el Informe por mes del 1 trimestre 2023 en que se relacionan las actividades realizadas y los elementos incautados.
* 20223300050273 del 6 de febrero 2023
* 20223340096693 del 3 de marzo 2023
* 20233340128793 del 05 de abril 2023</t>
  </si>
  <si>
    <t>R3CVS</t>
  </si>
  <si>
    <t>Posibilidad de pérdida Reputacional por sanción disciplinaria debido a fuga/rescates o falencia en la seguridad dentro del sistema penitenciario</t>
  </si>
  <si>
    <t>El Comandante de Compañía verifica ante la información que se tenga de una PPL de alto riesgo (intento de fuga o agresiones en audiencias) y ordena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o solicitud en comunicación oficial (Correo electrónico o Físico). El cargue de las evidencias se hará trimestralmente.</t>
  </si>
  <si>
    <t>Minuta del comandante de remisiones o solicitud en comunicación oficial (Correo electrónico o Físico)</t>
  </si>
  <si>
    <t>Se allego la minuta escaneada con los registros del 1 trimestre 2023, sin embargo, en la minuta no se puede observar claramente los casos en los que fue necesaria la solicitud de apoyo y acompañamiento.</t>
  </si>
  <si>
    <t>R1TJ</t>
  </si>
  <si>
    <t>CD-Tramite Jurídico para PPL</t>
  </si>
  <si>
    <t>Posibilidad de pérdida Reputacional por requerimientos de entes de control debido a la pérdida de la confidencialidad de la información</t>
  </si>
  <si>
    <t>El funcionario de Planta asignado al área de Archivo concede acceso a las hojas de vida de las PPL únicamente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t>
  </si>
  <si>
    <t>formatos de préstamo documental</t>
  </si>
  <si>
    <t xml:space="preserve">El funcionario de Planta asignado al área de Archivo </t>
  </si>
  <si>
    <t>Se evidenció el diligenciamiento del formato F-FD-13 durante el 1 trimestre 2023. Se recomienda realizar el seguimiento a aquellos prestamos (de 19 enero, 24 febrero, 13 y 14 marzo) que no han sido devueltos al cierre del trimestre.</t>
  </si>
  <si>
    <t xml:space="preserve"> Se recomienda realizar el seguimiento a aquellos prestamos (de 19 enero, 24 febrero, 13 y 14 marzo) que no han sido devueltos al cierre del trimestre.</t>
  </si>
  <si>
    <t>R2TJ</t>
  </si>
  <si>
    <t xml:space="preserve">Posibilidad de pérdida Reputacional por requerimientos de entes de control y autoridades judiciales debido al vencimiento de trámites Jurídicos. </t>
  </si>
  <si>
    <t>El Profesional Especializado de trámite jurídico encargado de la asignación de radicados direcciona diariamente mediante el Aplicativo de Gestión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El cargue de las evidencias se hará trimestralmente.</t>
  </si>
  <si>
    <t>Reporte de ORFEO</t>
  </si>
  <si>
    <t>Profesional Universitario</t>
  </si>
  <si>
    <t>Se evidencia el reporte de ORFEO (formato Excel) con los radicados del 1 trimestre 2023, sin embargo, se observó registros con estado "abierto", por lo que se recomienda al proceso dar seguimiento a los ORFEOS asignados pendientes de cierre en el 1 trimestre 2023.</t>
  </si>
  <si>
    <t>Se recomienda al proceso dar seguimiento a los ORFEOS asignados pendientes de cierre en el 1 trimestre 2023.</t>
  </si>
  <si>
    <t>R3TJ</t>
  </si>
  <si>
    <t xml:space="preserve">Posibilidad de pérdida Reputacional por requerimientos de entes de control y autoridades judiciales debido a la prescripción de trámites Jurídicos. </t>
  </si>
  <si>
    <t>El Profesional Universitario notifica cada vez que sea necesario, a la Persona Privada de la Libertad del auto de apertura de investigación disciplinaria, actividad que se realizará cuando sea procedente iniciar la investigación disciplinaria dejando firma y huella del notificado en el formato Notificación Auto de Apertura de Investigación Disciplinaria a PPL F-TJ-125. Para los casos en los cuales la PPL fue trasladada y no se reciba respuesta del oficio comisorio de parte del establecimiento carcelario o penitenciario, se procede con la reiteración de la solicitud. Como soporte quedaran el Auto Apertura Investigación Disciplinaria F-TJ-555 y la Notificación Auto de Apertura de Investigación Disciplinaria a PPL F-TJ-125, documentos que se anexarán al expediente disciplinario el cual una vez termine reposará en hojas de vida. El cargue de las evidencias se hará trimestralmente.</t>
  </si>
  <si>
    <t>formato Notificación Auto de Apertura de Investigación Disciplinaria a PPL F-TJ-125 que reposa en la HV de cada PPL</t>
  </si>
  <si>
    <t>Profesional Especializado de Libertades penales</t>
  </si>
  <si>
    <t>Se evidenció el diligenciamiento de los formatos F-TJ-125 y F-TJ-555 para el 1 trimestre 2023.</t>
  </si>
  <si>
    <t>R4TJ</t>
  </si>
  <si>
    <t>Posibilidad de pérdida Reputacional por requerimientos de entes de control y autoridades judiciales debido a la prolongación Ilícita de la libertad</t>
  </si>
  <si>
    <t>El Profesional Especializado de trámite jurídico encargado de la asignación de radicados direcciona diariamente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asignación queda reportada en ORFEO. El cargue de las evidencias se hará trimestralmente.</t>
  </si>
  <si>
    <t>Reporte Orfeo</t>
  </si>
  <si>
    <t xml:space="preserve">El Profesional Especializado de trámite jurídico </t>
  </si>
  <si>
    <t>El Profesional Universitario encargado de la oficina de ingresos y egresos gestiona el control de las medidas de protección emitidas por la autoridad competente diariamente en el formato cuadro control medidas de protección, registrando la fecha de ingreso de la medida de protección al establecimiento, nombres y apellidos, documento de identidad, fecha y hora de captura y días de arresto. Para los casos en los cuales no sea legible la información o completa, se requerirá a la autoridad judicial competente. La evidencia queda en el formato F-TJ-950 Control Medidas de Protección. El cargue de las evidencias se hará trimestralmente.</t>
  </si>
  <si>
    <t>F-TJ-950 Control Medidas de Protección</t>
  </si>
  <si>
    <t xml:space="preserve">El Profesional Universitario encargado de la oficina de ingresos y egresos </t>
  </si>
  <si>
    <t>Se observó la matriz  F-TJ-950 Trámite Jurídico a la Situación de las Personas Privadas de la Libertad en el que se tienen 172 registros para el periodo de seguimiento, sin embargo, se evidenciaron dos registros con fecha de 12/12/2023 y un registro sin el campo diligenciado, lo anterior, denota debilidades en el diligenciamiento del formato lo que puede llegar a debilitar la efectividad del control</t>
  </si>
  <si>
    <t>Se recomienda al proceso fortalecer el ejercicio de ejecución del control y garantizar que el formato en el que se registra la misma se diligencie de manera correcta y oportuna.</t>
  </si>
  <si>
    <t>R5TJ</t>
  </si>
  <si>
    <t>Posibilidad de pérdida Reputacional por requerimientos de entes de control y autoridades judiciales debido a Hojas de vida incompletas, desactualizadas o imprecisas (Física o en el aplicativo SISIPEC WEB)</t>
  </si>
  <si>
    <t>La oficina de radicación y atención al ciudadano recibe la información expedida por las autoridades competentes y las direcciona mediante ORFEO al profesional especializado de tramite jurídico quien trasladara a la oficina de sustanciación para el correspondiente tramite. Para los casos en los cuales no se cuente con ORFEO se procederá con la asignación de manera física con sello de recepción y se ingresara al sistema una vez este habilitado. El registro de las evidencias quedara en ORFEO. El cargue de las evidencias se hará trimestralmente.</t>
  </si>
  <si>
    <t>Registro ORFEO</t>
  </si>
  <si>
    <t xml:space="preserve">La oficina de radicación y atención al ciudadano </t>
  </si>
  <si>
    <t>Se evidencia el reporte de ORFEO (formato PDF) con los radicados del 1 trimestre 2023, sin embargo, se observó registros con estado "abierto", por lo que se recomienda al proceso dar seguimiento a los ORFEOS asignados pendientes de cierre en el 1 trimestre 2023.</t>
  </si>
  <si>
    <t>R6TJ</t>
  </si>
  <si>
    <t>Posibilidad de pérdida Reputacional por requerimientos de entes de control y autoridades judiciales debido a conceder u otorgar libertad o trasladar a una PPL sin el debido cumplimiento de los requisitos legales.</t>
  </si>
  <si>
    <t>El Profesional Universitario de la oficina de ingresos y egresos llama y verifica con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correo electrónico para que sea ajustada, lo cual reposa en el expediente de la PPL. Como evidencia se suministra el libro de minuta de Boletas de Libertad con la confirmación realizada por el Profesional. El cargue de las evidencias se hará trimestralmente.</t>
  </si>
  <si>
    <t xml:space="preserve">Boletas de Libertad </t>
  </si>
  <si>
    <t>Se evidenció el registro en las minutas del 1 trimestre 2023 en el que se registra el trámite realizado.</t>
  </si>
  <si>
    <t>R7TJ</t>
  </si>
  <si>
    <t xml:space="preserve">Posibilidad de pérdida Reputacional por requerimientos de entes de control y autoridades judiciales debido a la privación ilegal de la libertad </t>
  </si>
  <si>
    <t>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En caso de presentarse un error o que falten documentos o requisitos legales, se informa al comandante de policía para su respectiva corrección. Como evidencia queda las planillas de autoridad creadas en el SISIPEC web de las boletas de encarcelación que se dan en alta que se elaboraran mensualmente. El cargue de las evidencias se hará trimestralmente.</t>
  </si>
  <si>
    <t>planillas de autoridad creadas en el SISIPEC web de las boletas de encarcelación que se dan en alta</t>
  </si>
  <si>
    <t xml:space="preserve">Se observó los documentos de "Planilla de Autoridad" generados en el 1 trimestre 2023 debidamente firmadas. </t>
  </si>
  <si>
    <t>El profesional universitario de la Oficina Juridica que otorga el visto bueno a las boletas de detención y/o el Guardián que toma la impresión dactilar, elaboraran un informe sobre la actividad del cotejo dactilar que se realiza en el acta de derechos del capturado y la foto cédula, actividad que se realizará cada vez que ingresa un capturado al establecimiento carcelario. En caso de que las huellas no coincidan se informará a la autoridad policial competente, no se permitirá el ingreso del capturado y quedara registrado en el informe. Como evidencia queda el acta de reunión sobre el cotejo dactilar mensual. El cargue de las evidencias se hará trimestralmente.</t>
  </si>
  <si>
    <t>Acta de reunión sobre el cotejo dactilar</t>
  </si>
  <si>
    <t>Profesional universitario/Guardian asignado</t>
  </si>
  <si>
    <t>Se evidenció acta de reunión (31 enero, 28 febrero y 31 marzo 2023) en el formato F-DS-10 debidamente firmada en el que se realiza Cotejo de información impresión dactilar de ingresos correspondientes al 1 trimestre 2023.</t>
  </si>
  <si>
    <t>EVALUACION DEL RIESGO OCI IV TRIMESTRE 2024</t>
  </si>
  <si>
    <t>EVALUACIÓN DISEÑO Y CLASIFICACIÓN DEL RIESGO</t>
  </si>
  <si>
    <t>EVALUACIÓN SOLIDEZ DEL CONTROL</t>
  </si>
  <si>
    <t>Monitoreo IV trimestre</t>
  </si>
  <si>
    <t>EVALUACIÓN EJECUCIÓN DE LOS CONTROLES OCI IV TRIMESTRE</t>
  </si>
  <si>
    <t>Adecuado</t>
  </si>
  <si>
    <t>Observaciones OCI</t>
  </si>
  <si>
    <t>Recomendaciones OCI</t>
  </si>
  <si>
    <t>Calificación del diseño control OCI</t>
  </si>
  <si>
    <t>Peso del Diseño</t>
  </si>
  <si>
    <t>Tipo</t>
  </si>
  <si>
    <r>
      <rPr>
        <u/>
        <sz val="10"/>
        <rFont val="Arial"/>
        <family val="2"/>
      </rPr>
      <t>Implementación</t>
    </r>
    <r>
      <rPr>
        <sz val="10"/>
        <rFont val="Arial"/>
        <family val="2"/>
      </rPr>
      <t xml:space="preserve">
</t>
    </r>
  </si>
  <si>
    <r>
      <rPr>
        <u/>
        <sz val="10"/>
        <color theme="1"/>
        <rFont val="Arial"/>
        <family val="2"/>
      </rPr>
      <t>Responsable</t>
    </r>
    <r>
      <rPr>
        <sz val="10"/>
        <color theme="1"/>
        <rFont val="Arial"/>
        <family val="2"/>
      </rPr>
      <t xml:space="preserve">
</t>
    </r>
  </si>
  <si>
    <t>Autoridad  adecuada</t>
  </si>
  <si>
    <t>Reporte Líderes Operativos
 (1ra línea)</t>
  </si>
  <si>
    <t>Reporte Seguimiento OAP
 (2da línea)</t>
  </si>
  <si>
    <t>Calificación de la evidencia
10: Completa</t>
  </si>
  <si>
    <t>Fuerte: El control se ejecuta de manera consistente por parte del responsable.</t>
  </si>
  <si>
    <t>Observaciones y/o Recomendaciones OCI- 
IV trimestre 2024</t>
  </si>
  <si>
    <t xml:space="preserve">ANEXO No 01 "Evaluación Riesgos cuarto Trim 2024”
</t>
  </si>
  <si>
    <t>No Adecuado</t>
  </si>
  <si>
    <t xml:space="preserve">
Preventivo: 25</t>
  </si>
  <si>
    <t>Automático: 25</t>
  </si>
  <si>
    <t>Asignado: 10</t>
  </si>
  <si>
    <r>
      <rPr>
        <b/>
        <sz val="10"/>
        <color theme="1"/>
        <rFont val="Arial"/>
        <family val="2"/>
      </rPr>
      <t xml:space="preserve">
</t>
    </r>
    <r>
      <rPr>
        <sz val="10"/>
        <color theme="1"/>
        <rFont val="Arial"/>
        <family val="2"/>
      </rPr>
      <t xml:space="preserve"> Adecuado: 10</t>
    </r>
  </si>
  <si>
    <t xml:space="preserve">
10: Oportuna</t>
  </si>
  <si>
    <t>Sí: 10</t>
  </si>
  <si>
    <t>Se investigan y resuelven oportunamente: 10</t>
  </si>
  <si>
    <r>
      <rPr>
        <b/>
        <sz val="10"/>
        <color theme="1"/>
        <rFont val="Arial"/>
        <family val="2"/>
      </rPr>
      <t xml:space="preserve"> </t>
    </r>
    <r>
      <rPr>
        <sz val="10"/>
        <color theme="1"/>
        <rFont val="Arial"/>
        <family val="2"/>
      </rPr>
      <t>Moderado: El control se ejecuta algunas veces por parte del responsable.</t>
    </r>
  </si>
  <si>
    <t>AUDITOR: MARTHA YANETH URIBE ORTEGA-
24/02/2025</t>
  </si>
  <si>
    <t>Redacción del riesgo (impacto + causa inmediata + causa raiz)</t>
  </si>
  <si>
    <t>Clasificación del Riesgo</t>
  </si>
  <si>
    <t>Detectivo: 15</t>
  </si>
  <si>
    <t>Manual: 15</t>
  </si>
  <si>
    <t>No asignado: 0</t>
  </si>
  <si>
    <t>No adecuado: 0</t>
  </si>
  <si>
    <t>0: Inoportuna</t>
  </si>
  <si>
    <t>No: 0</t>
  </si>
  <si>
    <t>No se investigan y resuelven oportunamente: 0</t>
  </si>
  <si>
    <t>Débil: El control no se ejecuta por parte del responsable</t>
  </si>
  <si>
    <t>Impacto</t>
  </si>
  <si>
    <t>Causa Inmediata</t>
  </si>
  <si>
    <t>Causa Raíz</t>
  </si>
  <si>
    <t>Correctivo: 10</t>
  </si>
  <si>
    <t>Valoración de la ejecución de controles
Guía de Admon de riesgos G-FI-04, V2</t>
  </si>
  <si>
    <t xml:space="preserve">por perdida de la confianza del ciudadano hacia los servicios prestados en las casas de justicia </t>
  </si>
  <si>
    <t>debido a la inadecuada orientación a los usuarios en casas de justicia por parte del centro de recepción de la información</t>
  </si>
  <si>
    <t xml:space="preserve">Durante el cuarto trimestre de 2024 se realizaron 05 jornadas de inducción y fortalecimiento de capacidades. Como evidencias, se adjuntan los listados de asistencia correspondientes.  </t>
  </si>
  <si>
    <t>Frente al reporte del primer control AJ , la OAP verificó los listados de asistencia correspondientes a las 5 jornadas de inducción y fortalecimiento de capacidades. No se genera observación frente al control</t>
  </si>
  <si>
    <t>Para el presente seguimiento Para el presente seguimiento se aportaron 6 archivos, entre otros la matriz SEGUIMIENTO CAPACITACIONES 4TO TRIMESTRE 2024, y formatos de lista de asistencia a las capacitaciones realizadas en el cuarto trimestre 2024.
Se concluye que el control se ejecutó y se presentaron los soportes.</t>
  </si>
  <si>
    <t xml:space="preserve">Fuerte </t>
  </si>
  <si>
    <t>Sin observación</t>
  </si>
  <si>
    <t>En el marco del seguimiento que realiza la DAJ respecto al funcionamiento de las Casas de Justicia, se elaboraron los siguiente informes para el III Trimestre: 44 informes Mensuales sobre la Atención de las Entidades Operadoras en la Casa de Justicia, por parte de los referentes de cada una de las Casas de Justicia. A los referentes de se les remitió correo electrónico el día 06 de diciembre 2024 y 07 de enero de 2025, requiriendo remitan los informes correspondientes. 
Se adjuntan como evidencia los formatos F-AJ 370, correos electrónicos.</t>
  </si>
  <si>
    <t>Frente al reporte del segundo control de AJ, informes de funcionamiento de casas de justicia, se evidencian 
-16 informes para el mes de octubre
-16 informes para el mes de noviembre
-11 informes para el mes de diciembre 
dado que, para el mes de diciembre no es posible evidenciar los informes de 5 casas de justicia, pese a que el reporte de primera linea indica que se envió correo electrónico el 6 de diciembre, no se evidencia soporte del correo solicitando justificación como lo indica el control, por lo tanto, la evidencia se encuentra incompleta. no se genera observación</t>
  </si>
  <si>
    <t xml:space="preserve">
R1 C2, para el presente seguimiento se aportaron las carpetas para octubre y noviembre (16 archivos y diciembre (11 archivos) que contienen los formatos “Informe Mensual sobre la Atención de las Entidades Operadoras en la Casa de Justicia F-AJ-370 V6”. Conforme el reporte de la OAP para cuarto trimestre las evidencias están incompletas.
Teniendo en cuenta la novedad de presentación de soportes incompletos, la calificación para las evidencias durante el cuarto trimestre 2024 es de 5.
La Valoración de la ejecución del control es moderado dado que, el proceso de Acceso y Fortalecimiento a la Justicia debe garantizar que el control se lleve a cabo conforme se determinó en la Matriz de Riesgos por proceso V33-2024, vigente para el presente seguimiento
</t>
  </si>
  <si>
    <t>Recomendación: 
Al proceso Acceso y Fortalecimiento a la Justicia, aportar los soportes conforme la descripción o analizar la posibilidad de realizar los ajustes que se consideren pertinentes.
A la Oficina Asesora de Planeación en su rol de aseguramiento, implementar mecanismos que faciliten el cumplimiento de las obligaciones fijadas para la primera LD, conforme los lineamientos establecidos en la Política de Administración de Riesgos vigente.</t>
  </si>
  <si>
    <r>
      <t>La Dirección de Acceso a la Justicia responde oportunamente (en los términos de ley) y con claridad a las peticiones, quejas y reclamos de los usuarios que visitan las casas de justicia de Bogotá cada vez que se presente una PQRS. Para los casos en los cuales no se de respuesta en los términos establecidos</t>
    </r>
    <r>
      <rPr>
        <sz val="10"/>
        <color rgb="FFFF0000"/>
        <rFont val="Arial"/>
        <family val="2"/>
      </rPr>
      <t xml:space="preserve"> </t>
    </r>
    <r>
      <rPr>
        <sz val="10"/>
        <rFont val="Arial"/>
        <family val="2"/>
      </rPr>
      <t>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r>
  </si>
  <si>
    <t xml:space="preserve">La DAJ emite respuesta y traslada por competencia en los terminos de Ley a las PQRSF segun la naturaleza y/o tematica de las mismas. Se realiza seguimiento (alertas) de manera semanal en lo que respecta a los tiempos de respuesta de las PQRSF. Se indica que por la eficiencia del control no se presentaron casos en los que no se dio respuesta. Se adjuntan como evidencia los alertamientos realizados. </t>
  </si>
  <si>
    <t>Frente al control número 3 de AJ, la OAP verificó el cargue oportuno del registro y seguimiento a las PQRS, los soportes son consistentes con el control por tanto  no se genera observación.</t>
  </si>
  <si>
    <t>R1 C3, Para el presente seguimiento se aportaron carpetas para octubre, noviembre y diciembre que contienen la traza de correos titulados “Proyecciones prioritarias”, enviados por la persona encargada del seguimiento, dirigido a profesionales universitarios, especializados y contratistas de la Dirección de Acceso a la Justicia;  contienen un instrumento (tabla) con la relación de radicados distribuidos en los siguientes ítems: “radicado SIGA, asignado a, estado, fecha máxima para respuesta, fecha radicado traslado, No. de radicado de traslado, fecha de envío por canal oficial del traslado, fecha radicado respuesta o cierre, No de radicado de respuesta”, los cuales están sin diligenciar.
La descripción del soporte indica:” Registro de Seguimiento a las PQRS”, del cual no se aporta la evidencia.
Se deduce que persisten las incongruencias entre la descripción del riesgo, la descripción del control, las acciones que efectivamente se llevan a cabo en el proceso Acceso y Fortalecimiento a la Justicia y los soportes que se añaden en el archivo de evidencias en el repositorio.
Es reiterativa la observación, reportada en los anexos: “Anexo 01 Evaluación Riesgos II Trim 2024_RevOCI”, radicado 3-2024-29435 y Anexo-01-Evaluación Riesgos tercer Trim 2024, radicado 3-2024-39478.
Teniendo en cuenta la novedad de presentación de soportes incompletos, la calificación para las evidencias durante el cuarto trimestre 2024 es de 5.
La Valoración de la ejecución del control es moderado dado que, el proceso Acceso y Fortalecimiento a la Justicia debe garantizar que el control se lleve a cabo conforme se determinó en la Matriz de Riesgos por proceso V33-2024, vigente para el presente seguimiento.</t>
  </si>
  <si>
    <t>por la imposibilidad de garantizar la adecuada atención de usuarios en los equipamientos de Justicia de forma presencial y virtual</t>
  </si>
  <si>
    <t>debido a la desvinculación de entidades operadoras al programa de casas de justicia</t>
  </si>
  <si>
    <t>No se realizaron Comités de Seguimiento a Convenios durante este trimestre</t>
  </si>
  <si>
    <t>Dado que el control establece una frecuencia anual para la ejecucón de los comités de seguimiento, la cual fue reportada en trimestres pasados, el proceso indica que durante el cuarto trimestre no se realizaron comités, por tanto no se genera observación para este control.</t>
  </si>
  <si>
    <t xml:space="preserve">No ejecutado
La periodicidad es anual
El registro de evidencias trimestral
Para el tercer trimestre no se presentan evidencias
</t>
  </si>
  <si>
    <t>No ejecutado</t>
  </si>
  <si>
    <t>No aplica</t>
  </si>
  <si>
    <r>
      <t xml:space="preserve">La Dirección de Acceso a la Justicia realiza seguimiento de manera oportuna a la solución de las deficiencias de infraestructura en las casas de justicia de propiedad de la SDSCJ que puedan afectar la normal prestación de los servicios por parte de los operadores de justicia y de la SDSCJ. Las solicitudes de atención y mantenimiento de los equipamientos se remiten a la dependencia responsable del mantenimiento de los equipamientos. </t>
    </r>
    <r>
      <rPr>
        <b/>
        <sz val="10"/>
        <color theme="1"/>
        <rFont val="Arial"/>
        <family val="2"/>
      </rPr>
      <t>Si se presentan inconsistencias en la solución de las solicitudes, se hace seguimiento y requerimientos a las mismas para reportar esta situación a la dependencia correspondiente. Como evidencia queda el seguimiento a los requerimientos solicitados a la Dirección de Bienes</t>
    </r>
    <r>
      <rPr>
        <sz val="10"/>
        <color theme="1"/>
        <rFont val="Arial"/>
        <family val="2"/>
      </rPr>
      <t>. El cargue de las evidencias se hará trimestralmente.</t>
    </r>
  </si>
  <si>
    <t>Durante el cuarto trimestre trimestre se realizó seguimiento a 108 solicitudes realizadas en relación a  bienes arrendados y 5 a bienes propios, para un total de 113 solicitudes. Se adjuntan como evidencia las matrices de seguimiento.</t>
  </si>
  <si>
    <t>Se evidencia el cargue de matrices de seguimiento a los requerimientos solicitados a la dirección de bienes, de acuerdo con lo establecido en el control por tanto no se genera observación</t>
  </si>
  <si>
    <t>R2 C2, Para el presente seguimiento se aportaron dos archivos que contienen los formatos “Seguimiento a solución de necesidades de la Casa de Justicia PROPIAS, F-AJ-638 V.3”, en el cual se relacionan 28 solicitudes; formato Seguimiento a solución de necesidades de la Casa de Justicia ARRIENDO, F-AJ-638 V.3, se relacionan 108 solicitudes.
Se concluye que el control se ejecutó y se presentaron los soportes.</t>
  </si>
  <si>
    <t>Frente al reporte del segundo control de AJ, informes de funcionamiento de casas de justicia, se evidencian 
-16 informes para el mes de octubre
-16 informes para el mes de noviembre
-11 informes para el mes de diciembre 
dado que, para el mes de diciembre no es posible evidenciar los informes de 5 casas de justicia, pese a que el reporte de primera linea indica que se envió correo electrónico el 6 de diciembre, no se evidencia soporte del correo solicitando justificación como lo indica el control, por lo tanto, la evidencia se encuentra incompleta.</t>
  </si>
  <si>
    <t xml:space="preserve">
R2 C3, para el presente seguimiento se aportaron las carpetas para octubre y noviembre (16 archivos y diciembre (11 archivos) que contienen los formatos “Informe Mensual sobre la Atención de las Entidades Operadoras en la Casa de Justicia F-AJ-370 V6”. Conforme el reporte de la OAP para cuarto trimestre las evidencias están incompletas.
Teniendo en cuenta la novedad de presentación de soportes incompletos, la calificación para las evidencias durante el cuarto trimestre 2024 es de 5.
La Valoración de la ejecución del control es moderado dado que, el proceso de Acceso y Fortalecimiento a la Justicia debe garantizar que el control se lleve a cabo conforme se determinó en la Matriz de Riesgos por proceso V33-2024, vigente para el presente seguimiento
</t>
  </si>
  <si>
    <t>por la imposibilidad de garantizar la adecuada atención de usuarios en los equipamientos de Justicia de forma presencial</t>
  </si>
  <si>
    <t>debido a inadecuadas condiciones de infraestructura en las Casas de Justicia y desconocimiento de las rutas de acceso a la Justicia por parte del Centro de Recepción e Información CRI</t>
  </si>
  <si>
    <t>Posibilidad de pérdida Reputacional por la imposibilidad de garantizar la adecuada atención de usuarios en los equipamientos de Justicia de forma presencial debido a inadecuadas condiciones de infraestructura en las Casas de Justicia y desconocimiento de las rutas de acceso a la Justicia por parte del Centro de Recepción e Información CRI</t>
  </si>
  <si>
    <t>El número de colaboradores dispuestos  para la correcta operación de las Casas de Justicia en el rol de Profesional del CRI y Auxiliares de Recepción es un número que permite garantizar los servicios de Acceso a la Justicia con una atención integral y de derechos a la ciudadanía y observando una equitativa distribución de cargas en términos de respeto a la Dignidad Humana de nuestros colaboradores, teniendo en cuenta la carga emocional que se deriva de la naturaleza de las atenciones desde el CRI. Se adjunta como evidencia informe segundo semestre.</t>
  </si>
  <si>
    <t>En la carpeta correspondiente al R3 AJ, no es posible evidenciar la subcarpeta del control 1 , ni los soportes a los que hace referencia el reporte de primera linea por tanto no se evidencia cumplimineto del control en el cuarto trimestre de 2024</t>
  </si>
  <si>
    <t>R3 C1, Pese al reporte de segunda LD, para el presente seguimiento en el repositorio se evidenció el archivo “INFORME RIESGOS DISPONIBILIDAD DE PERSONAL 2DO SEMESTRE 2024”, titulado:” INFORME DE ANÁLISIS - TALENTO HUMANO CENTRO DE RECEPCIÓN E INFORMACIÓN. SEGUNDO SEMESTRE 2024”, cargado al repositorio el 16 de enero de 2025.
Se concluye que el control se ejecutó y se presentaron los soportes.</t>
  </si>
  <si>
    <r>
      <t xml:space="preserve">La Dirección de Acceso a la Justicia responde oportunamente (en los términos de ley) y con claridad a las peticiones, quejas y reclamos de los usuarios que visitan las casas de justicia de Bogotá cada vez que se presente una PQRS. </t>
    </r>
    <r>
      <rPr>
        <b/>
        <sz val="10"/>
        <color theme="1"/>
        <rFont val="Arial"/>
        <family val="2"/>
      </rPr>
      <t>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t>
    </r>
    <r>
      <rPr>
        <sz val="10"/>
        <color theme="1"/>
        <rFont val="Arial"/>
        <family val="2"/>
      </rPr>
      <t>. El cargue de las evidencias se hará trimestralmente.</t>
    </r>
  </si>
  <si>
    <t>R3 C2 Para el presente seguimiento se aportaron carpetas para octubre, noviembre y diciembre que contienen la traza de correos titulados “Proyecciones prioritarias”, enviados por la persona encargada del seguimiento, dirigido a profesionales universitarios, especializados y contratistas de la Dirección de Acceso a la Justicia;  contienen un instrumento (tabla) con la relación de radicados distribuidos en los siguientes ítems: “radicado SIGA, asignado a, estado, fecha máxima para respuesta, fecha radicado traslado, No. de radicado de traslado, fecha de envío por canal oficial del traslado, fecha radicado respuesta o cierre, No de radicado de respuesta”, los cuales están sin diligenciar.
La descripción del soporte indica:” Registro de Seguimiento a las PQRS”, del cual no se aporta la evidencia.
Se deduce que persisten las incongruencias entre la descripción del riesgo, la descripción del control, las acciones que efectivamente se llevan a cabo en el proceso Acceso y Fortalecimiento a la Justicia y los soportes que se añaden en el archivo de evidencias en el repositorio.
Es reiterativa la observación, reportada en los anexos: “Anexo 01 Evaluación Riesgos II Trim 2024_RevOCI”, radicado 3-2024-29435 y Anexo-01-Evaluación Riesgos tercer Trim 2024, radicado 3-2024-39478.
Teniendo en cuenta la novedad de presentación de soportes incompletos, la calificación para las evidencias durante el cuarto trimestre 2024 es de 5.
La Valoración de la ejecución del control es moderado dado que, el proceso Acceso y Fortalecimiento a la Justicia debe garantizar que el control se lleve a cabo conforme se determinó en la Matriz de Riesgos por proceso V33-2024, vigente para el presente seguimiento.</t>
  </si>
  <si>
    <r>
      <t>La Dirección de Acceso a la Justicia realiza seguimiento de manera oportuna a la solución de las deficiencias de infraestructura en las casas de justicia de propiedad de la SDSCJ que puedan afectar la normal prestación de los servicios por parte de los operadores de justicia y de la SDSCJ. Las solicitudes de atención y mantenimiento de los equipamientos se remiten a la dependencia responsable del mantenimiento de los equipamientos.</t>
    </r>
    <r>
      <rPr>
        <b/>
        <sz val="10"/>
        <color theme="1"/>
        <rFont val="Arial"/>
        <family val="2"/>
      </rPr>
      <t xml:space="preserve"> Si se presentan inconsistencias en la solución de las solicitudes, se hace seguimiento y requerimientos a las mismas para reportar esta situación a la dependencia correspondiente. Como evidencia queda el seguimiento a los requerimientos solicitados a la Dirección de Bienes.</t>
    </r>
    <r>
      <rPr>
        <sz val="10"/>
        <color theme="1"/>
        <rFont val="Arial"/>
        <family val="2"/>
      </rPr>
      <t xml:space="preserve"> El cargue de las evidencias se hará trimestralmente.</t>
    </r>
  </si>
  <si>
    <t>Durante el cuarto trimestre se realizó seguimiento a 108 solicitudes realizadas en relación a  bienes arrendados y 5 a bienes propios, para un total de 113 solicitudes. Se adjuntan como evidencia las matrices de seguimiento.</t>
  </si>
  <si>
    <t>R3 C3, Para el presente seguimiento se aportaron dos archivos que contienen los formatos “Seguimiento a solución de necesidades de la Casa de Justicia PROPIAS, F-AJ-638 V.3”, en el cual se relacionan 28 solicitudes; formato Seguimiento a solución de necesidades de la Casa de Justicia ARRIENDO, F-AJ-638 V.3, se relacionan 108 solicitudes.
Se concluye que el control se ejecutó y se presentaron los soportes.</t>
  </si>
  <si>
    <t>la OAP verificó los listados de asistencia correspondientes a las 5 jornadas de inducción y fortalecimiento de capacidades. No se genera observación frente al control</t>
  </si>
  <si>
    <t>R3 C4 Para el presente seguimiento Para el presente seguimiento se aportaron 6 archivos, entre otros la matriz SEGUIMIENTO CAPACITACIONES 4TO TRIMESTRE 2024, y formatos de lista de asistencia a las capacitaciones realizadas en el cuarto trimestre 2024.
Se concluye que el control se ejecutó y se presentaron los soportes.</t>
  </si>
  <si>
    <t>por perdida de la confianza y limitado acceso a la justicia por parte del ciudadano hacia los servicios prestados en las Casas de Justicia</t>
  </si>
  <si>
    <t xml:space="preserve">debido a la interrupción o retraso en la prestación de los servicios que prestan las entidades operadoras en las Casas de Justicia de Bogotá </t>
  </si>
  <si>
    <t xml:space="preserve">R4 C1
No ejecutado
La periodicidad es anual
El registro de evidencias trimestral
Para el tercer trimestre no se presentan evidencias
</t>
  </si>
  <si>
    <r>
      <t xml:space="preserve">La Dirección de Acceso a la Justicia responde oportunamente (en los términos de ley) y con claridad a las peticiones, quejas y reclamos de los usuarios que visitan las casas de justicia de Bogotá cada vez que se presente una PQR. </t>
    </r>
    <r>
      <rPr>
        <b/>
        <sz val="10"/>
        <color theme="1"/>
        <rFont val="Arial"/>
        <family val="2"/>
      </rPr>
      <t>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t>
    </r>
    <r>
      <rPr>
        <sz val="10"/>
        <color theme="1"/>
        <rFont val="Arial"/>
        <family val="2"/>
      </rPr>
      <t>. El cargue de las evidencias se hará trimestralmente.</t>
    </r>
  </si>
  <si>
    <t>la OAP verificó el cargue oportuno del registro y seguimiento a las PQRS, los soportes son consistentes con el control por tanto no se genera observación.</t>
  </si>
  <si>
    <t>R4 C2 Para el presente seguimiento se aportaron carpetas para octubre, noviembre y diciembre que contienen la traza de correos titulados “Proyecciones prioritarias”, enviados por la persona encargada del seguimiento, dirigido a profesionales universitarios, especializados y contratistas de la Dirección de Acceso a la Justicia;  contienen un instrumento (tabla) con la relación de radicados distribuidos en los siguientes ítems: “radicado SIGA, asignado a, estado, fecha máxima para respuesta, fecha radicado traslado, No. de radicado de traslado, fecha de envío por canal oficial del traslado, fecha radicado respuesta o cierre, No de radicado de respuesta”, los cuales están sin diligenciar.
La descripción del soporte indica:” Registro de Seguimiento a las PQRS”, del cual no se aporta la evidencia.
Se deduce que persisten las incongruencias entre la descripción del riesgo, la descripción del control, las acciones que efectivamente se llevan a cabo en el proceso Acceso y Fortalecimiento a la Justicia y los soportes que se añaden en el archivo de evidencias en el repositorio.
Es reiterativa la observación, reportada en los anexos: “Anexo 01 Evaluación Riesgos II Trim 2024_RevOCI”, radicado 3-2024-29435 y Anexo-01-Evaluación Riesgos tercer Trim 2024, radicado 3-2024-39478.
Teniendo en cuenta la novedad de presentación de soportes incompletos, la calificación para las evidencias durante el cuarto trimestre 2024 es de 5.
La Valoración de la ejecución del control es moderado dado que, el proceso Acceso y Fortalecimiento a la Justicia debe garantizar que el control se lleve a cabo conforme se determinó en la Matriz de Riesgos por proceso V33-2024, vigente para el presente seguimiento.</t>
  </si>
  <si>
    <t>R1AR</t>
  </si>
  <si>
    <t>Atención y Relación con el Ciudadano</t>
  </si>
  <si>
    <t>por tutelas a la entidad o procesos disciplinarios a los servidores que incumplen los términos de respuesta de los derechos de petición</t>
  </si>
  <si>
    <t>debido a extemporaneidad en las respuestas de las PQRS que ingresen a la Secretaría Distrital de Seguridad, Convivencia y Justicia.</t>
  </si>
  <si>
    <t>Posibilidad de pérdida Reputacional por tutelas a la entidad o procesos disciplinarios a los servidores que incumplen los términos de respuesta de los derechos de petición debido a extemporaneidad en las respuestas de las PQRS que ingresen a la Secretaría Distrital de Seguridad, Convivencia y Justicia.</t>
  </si>
  <si>
    <r>
      <t>El líder del grupo de atención y servicio al ciudadano gestiona y controla que se realice el seguimiento semanal a los cierres de los PQRSDF de la entidad a través del “Cuadro de seguimiento de respuestas de PQRSDF”; en caso de que no se hayan realizado los cierres a las mismas se procede a realizar seguimiento de PQRSDF reportadas con extemporaneidad; como evidencia queda el Cuadro de seguimiento de respuestas de PQRSDF en Excel y el diligenciamiento del Formato F-AS-778 “Matriz de Seguimiento y Alertas del Trámite de las PQRSDF”.</t>
    </r>
    <r>
      <rPr>
        <b/>
        <sz val="10"/>
        <rFont val="Arial"/>
        <family val="2"/>
      </rPr>
      <t xml:space="preserve"> Para los incumplimientos se contará con el correo electrónico del defensor del ciudadano.</t>
    </r>
    <r>
      <rPr>
        <sz val="10"/>
        <rFont val="Arial"/>
        <family val="2"/>
      </rPr>
      <t xml:space="preserve"> El cargue de las evidencias se hará trimestralmente</t>
    </r>
  </si>
  <si>
    <t>Cuadro de seguimiento de respuestas de PQRSDF en Excel y el diligenciamiento del Formato F-AS-778 “Matriz de Seguimiento y Alertas del Trámite de las PQRSDF”</t>
  </si>
  <si>
    <t>Durante el cuarto trimestre se realizó el control semanal para verificar que se hayan realizado los cierres de las peticiones ciudadanas que debian realizarse, ello en los aplicativos BTE y SIGA; del mismo modo, se verificó el envío semanal de alertas de peticiones próximas a vencer y vencidas. Lo anterior en los formatos correspondietes</t>
  </si>
  <si>
    <t>Frente al reporte del primer control asociado al riesgo de respuestas de PQRS, la Oficina Asesora de Planeación pudo corroborar los alertamientos realizados por el procesos de manera semanal durante el cuarto trimestre de la Vigencia 2024. Por otra parte se valida el cierre de la incidencias.
En este orden de ideas no se genera observación frente al control.</t>
  </si>
  <si>
    <t>Para el presente seguimiento se aportaron dos carpetas: “Alertas”, se registran 13 archivos del formato Matriz de seguimiento y alertas del trámite de las PQRSDF, código F-AR-1435 v1, diligenciados en los meses de septiembre a diciembre 2024. El archivo “Actividades realizadas correo del defensor del ciudadano 2024”, contiene informes numéricos, titulados “Seguimiento alertas correo defensor del ciudadano por dependencias” y se relacionan las cifras de la vigencia 2024.
“Cierres”, contiene 17 matrices denominadas: “…semana Registro cierres tipología…, diligenciadas para cuarto trimestre 2024.
Se concluye que el control se ejecutó y se presentaron los soportes.</t>
  </si>
  <si>
    <t xml:space="preserve">Recomendación: al proceso Atención y Relación con el Ciudadano, gestionar con la OAP el ajuste en la descripción del soporte (…Formato F-AS-778…), en la Matriz General de riegos por proceso, código F-FI-1382 vigente en la Entidad.
</t>
  </si>
  <si>
    <r>
      <t xml:space="preserve">El comité institucional de gestión y desempeño verifica semestralmente los resultados del indicador de oportunidad de las respuestas a las PQRSDF ciudadanas, presentado por el proceso Atención y Servicio al Ciudadano. </t>
    </r>
    <r>
      <rPr>
        <b/>
        <sz val="10"/>
        <rFont val="Arial"/>
        <family val="2"/>
      </rPr>
      <t>Para los casos en los cuales no se realice socialización en el comité, se comunicarán los resultados por escrito.</t>
    </r>
    <r>
      <rPr>
        <sz val="10"/>
        <rFont val="Arial"/>
        <family val="2"/>
      </rPr>
      <t xml:space="preserve"> Como evidencia se suministrará la presentación o copia comunicación cuando diera lugar. El cargue de las evidencias se hará trimestralmente.</t>
    </r>
  </si>
  <si>
    <t>la presentación o copia comunicación cuando diera lugar. El cargue de las evidencias se hará trimestralmente.</t>
  </si>
  <si>
    <t xml:space="preserve">Para el segundo semestre del 2024 no se realizó el Comité Institucional de Gestión y Desempeño - CIGD, por lo que se socializaron los resultados del indice de oportunidad de las respuestas a los peticionarios a los miembros que confoman dicha instancia mediante comunicación por parte del líder del proceso.  </t>
  </si>
  <si>
    <t>En memorando de fecha 27 de diciembre de 2024 se remite a los ienbros del Comite Institucional de Gestión y Desempeño "INDICE DE OPORTUNIDAD DE LAS RESPUESTAS A LAS PETICIONES CIUDADANAS (ENERO 1- NOVIEMBRE 30)", lo anterior evidenciando el comportamiento de las PQRS y las observaciones para fortalecer el procesos de revisión y control.
En este orden de ideas no se genera onservación frente al control.</t>
  </si>
  <si>
    <t>Para el presente seguimiento se aportó el radicado SIGA: 3-2024-44072 de 27/12/2024, asunto: “SOCIALIZACIÓN INDICE DE OPORTUNIDAD DE LAS RESPUESTAS A LAS PETICIONES CIUDADANAS (ENERO 1- NOVIEMBRE 30)”, dirigida a las directivas de la Entidad.
Se concluye que el control se ejecutó y se presentaron los soportes.</t>
  </si>
  <si>
    <t>R2AR</t>
  </si>
  <si>
    <t>por vulneración al derecho de acceso de la información</t>
  </si>
  <si>
    <t>debido a la publicación extemporánea de los Informes de PQRS en la página web de la entidad.</t>
  </si>
  <si>
    <t>Para el cuarto trimestre de la presente vigencia se gestionó la publicación de los informes de acceso a la información y de Gestión de Peticiones, en los plazos establecidos según el cronograma; de esta forma se dió cumplimiento al control determinado.</t>
  </si>
  <si>
    <t>Se pudo corroborar la elaboración y el cargue de los informes mensuales de PQRS, hace falta el del mes de Diciembre que se realizara durante el mes de enero respectivamente.
En este orden de ideas no se genera onservación frente al control.</t>
  </si>
  <si>
    <t>Para el presente seguimiento se aportaron 3 documentos titulados “Correo publicación informe de gestión de PQRS…, octubre, noviembre y diciembre 2024, contienen la trazabilidad de las actividades realizadas para publicación en página web de los Informes de gestión de PQRSDF.
Se concluye que el control se ejecutó y se presentaron los soportes.</t>
  </si>
  <si>
    <t>Para el cuarto trimestre de 2024, el líder del equipo realizó la revisión y aprobación de todos los informes que fueron publicados en el botón de transparecia de la página web; lo anterior, para garantizar la calidad de la información a publicar.</t>
  </si>
  <si>
    <t>Se evidencia los correos donde el líder del equipo realizó la revisión y aprobación de todos los informes que fueron publicados.
En este orden de ideas no se genera onservación frente al control.</t>
  </si>
  <si>
    <t>Para el presente seguimiento se aportaron 3 archivos que incluyen la trazabilidad de correos electrónicos de visto bueno para publicar los informes correspondientes al cuarto trimestre 2024, en la página web de la entidad.
Se concluye que el control se ejecutó y se presentaron los soportes.</t>
  </si>
  <si>
    <t>R3AR</t>
  </si>
  <si>
    <t xml:space="preserve">por investigaciones disciplinarias realizadas a partir de los resultados negativos de las encuestas de perspectiva ciudadana </t>
  </si>
  <si>
    <t>debido al incumplimiento en los criterios de calidad (coherencia, claridad, calidez y oportunidad) en las respuestas a las PQRS ciudadanas</t>
  </si>
  <si>
    <r>
      <t xml:space="preserve">Profesional encargado del análisis de calidad, calidez y oportunidad verifica mensualmente el cumplimiento de los criterios descritos en la Guía metodológica para la medición de la satisfacción de los ciudadanos en la SDSCJ G-AS-1 a las PQRS que se reciben en la entidad. </t>
    </r>
    <r>
      <rPr>
        <b/>
        <sz val="10"/>
        <color theme="1"/>
        <rFont val="Arial"/>
        <family val="2"/>
      </rPr>
      <t>Para los casos donde se detecten falencias se procede con la inclusión de recomendaciones en el informe "Evaluación de las respuestas a PQRSDF" que se elabora cada trimestre vencido</t>
    </r>
    <r>
      <rPr>
        <sz val="10"/>
        <color theme="1"/>
        <rFont val="Arial"/>
        <family val="2"/>
      </rPr>
      <t>. Como evidencia quedara la Matriz de Análisis de Calidad, Calidez y Oportunidad de respuestas. El cargue de evidencias se realizará trimestralmente.</t>
    </r>
  </si>
  <si>
    <t>Para el cuarto trimestre de 2024, el profesional encargado del análisis de calidad, calidez y oportunidad del Equipo de Atención y Servicio al Ciudadano, verificó mensualmente el cumplimiento de los criterios de calidad descritos en la guía metodológica establecida.</t>
  </si>
  <si>
    <t>Se validan los soportes de evaluación de los criterios de calidad para las respuestas de las PQRSD de manera mensual.
En este orden de ideas no se genera onservación frente al control.</t>
  </si>
  <si>
    <t>R3 C1: Para el presente seguimiento se aportaron 3 archivos titulados “BASE EVALUACION DE LAS RESPUESTAS PQRS CIUDADANA…”, para septiembre, octubre y noviembre 2024.
Frente a las deviaciones del control, se accedió al informe “Evaluación de las respuestas a PQRSDF Cuarto Trimestre 2024”, publicado el 28-Ene-25; ruta: Transparencia y Acceso a la Información Pública » Obligación de Reporte de Información Específica por Parte de la Entidad, https://scj.gov.co/sites/default/files/documentos/Informe%20Evaluaci%C3%B3n%20Calidad%20de%20las%20Respuestas%20IV%20Trimestre%202024.pdf, se concluyó que en el soporte establecido,  no se identifica la gestión realizada frente a las deviaciones del control, durante la vigencia 2024.
Se reitera la observación, reportada en los anexos: “Anexo 01 Evaluación Riesgos II Trim 2024_RevOCI”, radicado 3-2024-29435 y Anexo-01-Evaluación Riesgos tercer Trim 2024, radicado 3-2024-39478.
Teniendo en cuenta la novedad de presentación de soportes incompletos, la calificación para las evidencias durante el cuarto trimestre 2024 es de 5.
La Valoración de la ejecución del control es moderado dado que, el proceso de Atención y Relación con el Ciudadano debe garantizar que el control se lleve a cabo conforme se determinó en la Matriz de Riesgos por proceso V33-2024, vigente para el presente seguimiento.</t>
  </si>
  <si>
    <t>Recomendación: 
Al proceso Atención y Relación con el Ciudadano, aportar los soportes conforme la descripción o analizar la posibilidad de realizar los ajustes que se consideren pertinentes.
A la Oficina Asesora de Planeación en su rol de aseguramiento, implementar mecanismos que faciliten el cumplimiento de las obligaciones fijadas para la primera LD, conforme los lineamientos establecidos en la Política de Administración de Riesgos vigente.</t>
  </si>
  <si>
    <r>
      <t xml:space="preserve">El proceso de Atención y Servicio al Ciudadano Verifica semestralmente la ejecución de las capacitaciones a los responsables de elaborar las respuestas de las PQRS de cada dependencia de la entidad en atención a los lineamientos de criterios de calidad a las PQRS. </t>
    </r>
    <r>
      <rPr>
        <b/>
        <sz val="10"/>
        <color theme="1"/>
        <rFont val="Arial"/>
        <family val="2"/>
      </rPr>
      <t>Para los casos en los cuales no se logre realizar la capacitación se procederá con reprogramación. Como evidencia quedaran las listas de asistencia, las evaluaciones realizadas y el cronograma de capacitaciones</t>
    </r>
    <r>
      <rPr>
        <sz val="10"/>
        <color theme="1"/>
        <rFont val="Arial"/>
        <family val="2"/>
      </rPr>
      <t>. El cargue de evidencias se realizará trimestralmente.</t>
    </r>
  </si>
  <si>
    <t>El Equipo ASC, durante el cuarto trimestre, realizó e impulsó sesiones de capacitación a los gestores de las respuestas a las peticiones con el fin de unificar y mejorar el cumplimiento de los lineamientos de calidad establecidos.</t>
  </si>
  <si>
    <t>Se puede evidenciar los procesos de capacitación realizados por el procesos durante el cuarto trimestre de la vigencia 2024.
En este orden de ideas no se genera onservación frente al control.</t>
  </si>
  <si>
    <t>Para el presente seguimiento se aportaron 10 archivos, de los cuales apuntan a dar cuenta de la ejecución de las capacitaciones a los responsables de elaborar las respuestas de las PQRS de cada dependencia, los siguientes: 
“1003-ListadoGestionPeticionesCiudadanas”, contiene formato de la secretaria general de la Alcaldía de Bogotá, sobre el tema CUALIFICACIÓN C1 M4. GESTIÓN DE PETICIONES CIUDADANA, desarrollado el octubre 03 de 2024, con asistencia de 15 personas entre funcionarios y contratistas de la SDSCJ.
“1131-ListadoAsistenciaCursoDASC”, contiene formato de asistencia virtual de parte del DASC, a curso sobre tema lenguaje incluyente, el 30 de noviembre, con asistencia de 3 personas de la SDSCJ.
“Correo capacitaciones PIC IV trimestre 2024”, contiene solicitud y respuesta asunto: “PIC 2024 Tema Atención al Ciudadano -Solicitud listado de asistencia capacitaciones IV trimestre 2024”
“Cronograma Cualificación PIC vigencia 2024 SCJ”, contiene la relación de las SESIONES DE CUALIFICACIÓN 2024.
Se concluye que el control se ejecutó y se presentaron los soportes.</t>
  </si>
  <si>
    <t>por demandas de parte de los particulares o vencimiento de los términos</t>
  </si>
  <si>
    <t>debido a procesos disciplinarios desarrollados y fallados sin cumplir con los parámetros de ley.</t>
  </si>
  <si>
    <r>
      <t>El jefe de la oficina de Control Interno Disciplinario dirige la actividad de barra de abogados mensualmente mes vencido, en la cual se reunirán los abogados que tienen encargados procesos para discutir los casos disciplinarios en los cuales se presentan problemas en el levantamiento de pruebas o en la estructura argumentativa,</t>
    </r>
    <r>
      <rPr>
        <sz val="10"/>
        <color theme="4" tint="-0.249977111117893"/>
        <rFont val="Arial"/>
        <family val="2"/>
      </rPr>
      <t xml:space="preserve"> las evidencias de la implementación del control serán las actas de reunión en las cuales se encontrara el detalle de la atención a las limitaciones de obtención de acervo probatorio, capacitación en el levantamiento de pruebas y notificaciones al indagado.</t>
    </r>
    <r>
      <rPr>
        <sz val="10"/>
        <rFont val="Arial"/>
        <family val="2"/>
      </rPr>
      <t xml:space="preserve"> Adicionalmente se contará con la gestión de la MATRIZ SEGUIMIENTO PROCESOS Y AUTOS ACTIVOS F-CID-551 en la cual se detallará toda la información de cada Proceso y Auto, aclarando que dicha información es confidencial y únicamente el personal autorizado podrá tener acceso</t>
    </r>
    <r>
      <rPr>
        <b/>
        <sz val="10"/>
        <rFont val="Arial"/>
        <family val="2"/>
      </rPr>
      <t>.</t>
    </r>
    <r>
      <rPr>
        <sz val="10"/>
        <rFont val="Arial"/>
        <family val="2"/>
      </rPr>
      <t xml:space="preserve"> El cargue de las evidencias se hará trimestralmente.</t>
    </r>
  </si>
  <si>
    <t>Se realizan los seguimientos mensuales en el ultimo trimestre con la participación de funcionarios y contratistas con el fin de mantener actualizados los expedientes que la OCDI impulsa, se realiza el cargue de las actas de seguimiento en el Sharepoint Institucional.</t>
  </si>
  <si>
    <t>De a cuerdo a lo reportado por el proceso y los soportes cargados en el SHARE POINT, se corroboran las reuniones de seguimiento de los meses de Octubre, Noviembre y Diciembre, evidenciando la adecuada aplicación del control.
Con lo anterior no se generan observaciones frente al control y reporte de seguimiento.</t>
  </si>
  <si>
    <t>Para el presente seguimiento se aportaron las actas con objetivo: “Dar seguimiento a las metas de la OCDI” …, para los meses octubre, noviembre y diciembre 2024, en el desarrollo de la reunión se relaciona el numeral 1.4 Riesgos por procesos y riesgos de corrupción, sin embargo, no se vincula en las conclusiones.
Se concluye que el control se ejecutó y se presentó el soporte.</t>
  </si>
  <si>
    <t>Recomendación: al proceso Control Interno Disciplinario, concluir en las actas los aspectos también establecidos en el control como: “…el detalle de la atención a las limitaciones de obtención de acervo probatorio, capacitación en el levantamiento de pruebas y notificaciones al indagado” …</t>
  </si>
  <si>
    <t>R1DE</t>
  </si>
  <si>
    <t>Direccionamiento estratégico</t>
  </si>
  <si>
    <t>por sanciones de entes de control, demandas penales, fiscales o disciplinarias</t>
  </si>
  <si>
    <t>debido a otorgar visto bueno a solicitudes de Certificado de Disponibilidad Presupuestal- CDP de los proyectos de inversión incumpliendo con los requisitos establecidos</t>
  </si>
  <si>
    <t>Los analistas encargado de cada uno de los proyectos de inversión revisaron las solicitud de Viabilización de Certificado de Disponibilidad Presupuestal enviada por los responsables de los Proyectos de Inversión. En la revisión verificaron: que el compromiso a generar estuviera programado en Plan Anual de Adquisiciones, que la solicitud estuviera asociada al poryecto de inversión en el cual se solicita la viabilización y  que la solicitud de viabilización sea coherente con el objeto contractual con respecto a las metas del proyecto de inversión, teniendo en cuenta la estructura, el presupuesto disponible, el concepto de gasto y la fuente de financiación. Las solicitudes qeu cumplieron con lo naterio expuesto fueron  firmadas por el jefe de la Oficina Asesora de Planeación  quedando registro en digital. Se anexa el archivo Plano generado del sistema SISCO en donde se evidencia las viabilidades generadas.</t>
  </si>
  <si>
    <t>Al verificar la evidencia, los soportes se encuentran completos, la actividad de control se realizó de manera constante en el segundo trimestre.
No se encontraron observaciones</t>
  </si>
  <si>
    <t>Se evidencio el archivo excel “Informe Viabilidades” en el cual se visualiza la información consolidada de la vigencia 2024, para las unidades ejecutoras 1 y 2 en el cual se desglosan datos por línea inicial, objeto de solicitud de CDP, meta plan, meta proyecto, entre otros.
Se concluye que el control se ejecutó y se presentaron los soportes.</t>
  </si>
  <si>
    <t>R1FI</t>
  </si>
  <si>
    <t>Fortalecimiento Institucional</t>
  </si>
  <si>
    <t xml:space="preserve">por insatisfacción de los usuarios y partes interesadas en la entrega de bienes y servicios </t>
  </si>
  <si>
    <t>debido a un inadecuado seguimiento de las herramientas de control (indicadores de Gestión y Riesgos de Gestión)</t>
  </si>
  <si>
    <t>Posibilidad de pérdida Reputacional por insatisfacción de los usuarios y partes interesadas en la entrega de bienes y servicios  debido a un inadecuado seguimiento de las herramientas de control (indicadores de Gestión y Riesgos de Gestión)</t>
  </si>
  <si>
    <r>
      <t>El Profesional responsable notifica a través de memorando a todos los procesos que componen la SDSCJ a los líderes de Proceso y operativos,</t>
    </r>
    <r>
      <rPr>
        <b/>
        <sz val="10"/>
        <color theme="1"/>
        <rFont val="Arial"/>
        <family val="2"/>
      </rPr>
      <t xml:space="preserve"> </t>
    </r>
    <r>
      <rPr>
        <sz val="10"/>
        <color theme="1"/>
        <rFont val="Arial"/>
        <family val="2"/>
      </rPr>
      <t xml:space="preserve">el seguimiento a los riesgos e indicadores identificados. Para los casos en los cuales no se logre dar comunicación por el Aplicativo de Gestión Documental se procederá con una citación a reunión para tratar el tema o una notificación mediante correo electrónico a los líderes de Proceso y operativos lo cual se respaldará con Acta de Reunión del respectivo. </t>
    </r>
    <r>
      <rPr>
        <b/>
        <sz val="10"/>
        <color theme="1"/>
        <rFont val="Arial"/>
        <family val="2"/>
      </rPr>
      <t>Como evidencia quedan los registros de Aplicativo de Gestión Documental periodo vencido o los listados de asistencia acompañados por el Acta de Reunión de acuerdo con la situación.</t>
    </r>
    <r>
      <rPr>
        <sz val="10"/>
        <color theme="1"/>
        <rFont val="Arial"/>
        <family val="2"/>
      </rPr>
      <t xml:space="preserve"> El cargue de las evidencias se hará trimestralmente.</t>
    </r>
  </si>
  <si>
    <t>registros del Aplicativo de Gestión Documental periodo vencido o los listados de asistencia acompañados por el Acta de Reunión de acuerdo con la situación</t>
  </si>
  <si>
    <t>Se realiza el cargue de evidencias del seguimiento trimestral a los riesgos de Gestión del tercer trimestre de 2024 :
-Informe de seguimiento, debidamente publicado en el portal de transparencia 
-Memorando socializado con los lideres de proceso 
Se realiza cargue de evidencias del seguimiento a Indicadores de Gestión del tercer trimetre 2024:
-Informe de seguimiento Indicadores de Gestión por proceso
-Tablero de control de Indicadores III trimestre</t>
  </si>
  <si>
    <t xml:space="preserve">Se evidencian los soportes de seguimiento a riesgos e indicadores socializados a los líderes de proceso, no se genera observación frente al reporte </t>
  </si>
  <si>
    <t xml:space="preserve">Para el R1 C1, la periodicidad se estableció como “Cada vez que se requiera”, para el presente seguimiento el proceso Fortalecimiento Institucional anexó en la carpeta el radicado SIGA relacionado, sin embargo, el soporte se describe como: “registros del Aplicativo de Gestión Documental periodo vencido o los listados de asistencia acompañados por el Acta de Reunión de acuerdo con la situación”, para lo cual no se aportan las evidencias.
Es reiterativa la observación, reportada en los anexos: “Anexo 01 Evaluación Riesgos II Trim 2024_RevOCI”, radicado 3-2024-29435 y Anexo-01-Evaluación Riesgos tercer Trim 2024, radicado 3-2024-39478.
Se deduce que persisten las incongruencias entre la descripción del control asociado al riesgo, las acciones que efectivamente se llevan a cabo en el proceso Fortalecimiento Institucional y los soportes que se añaden en el archivo de evidencias en el repositorio.
Teniendo en cuenta la novedad de falta de soportes, la calificación para las evidencias durante el cuarto trimestre 2024 es de 0.
La Valoración de la ejecución del control es débil dado que, el proceso Fortalecimiento Institucional debe garantizar que el control se lleve a cabo conforme se determinó en la Matriz de Riesgos por proceso V33-2024, vigente para el presente seguimiento.
</t>
  </si>
  <si>
    <t>Recomendación: 
Al proceso Fortalecimiento Institucional, aportar los soportes conforme la descripción o analizar la posibilidad de realizar los ajustes que se consideren pertinentes.
A la Oficina Asesora de Planeación en su rol de aseguramiento, implementar mecanismos que faciliten el cumplimiento de las obligaciones fijadas para la primera LD, conforme los lineamientos establecidos en la Política de Administración de Riesgos vigente.</t>
  </si>
  <si>
    <t>R2FI</t>
  </si>
  <si>
    <t>por sanciones o requerimientos de los entes de control y de la autoridad ambiental</t>
  </si>
  <si>
    <t>debido al incumplimiento de lineamientos normativos ambientales aplicables y de formulación, concertación e implementación del Plan Institucional de Gestión Ambiental PIGA</t>
  </si>
  <si>
    <t>Posibilidad de pérdida Económica y Reputacional por sanciones o requerimientos de los entes de control y de la autoridad ambiental debido al incumplimiento de lineamientos normativos ambientales aplicables y de formulación, concertación e implementación del Plan Institucional de Gestión Ambiental PIGA</t>
  </si>
  <si>
    <r>
      <t xml:space="preserve">Los referentes Ambientales verifican semestralmente el estado del cumplimiento de la normatividad ambiental aplicable a cada sede, priorizando lo relacionado con residuos peligrosos, residuos especiales y vertimientos no domésticos, teniendo en cuenta las observaciones de las visitas de la Secretaría de Ambiente, lo cual se representa en el formato F-DS-115. En caso de evidenciar falencias en el cumplimiento de los aspectos validados, se procede con la formulación de un plan de acción, al cual se le realizará seguimiento mediante la mesa técnica ambiental. </t>
    </r>
    <r>
      <rPr>
        <b/>
        <sz val="10"/>
        <rFont val="Arial"/>
        <family val="2"/>
      </rPr>
      <t>Como evidencia queda el Formato F-DS-115.</t>
    </r>
    <r>
      <rPr>
        <sz val="10"/>
        <rFont val="Arial"/>
        <family val="2"/>
      </rPr>
      <t xml:space="preserve"> El cargue de las evidencias se hará trimestralmente.</t>
    </r>
  </si>
  <si>
    <t xml:space="preserve">Los referentes Ambientales </t>
  </si>
  <si>
    <t>Se realizo recorrido en los equipamientos de la entidad con el propósito de tener un panorama para la formulación de las actividades 2025, para el mes de enero se enviaran las recomendaciones a las áreas con el fin de mantener las condiciones de cumplimiento normativo en los equipamientos.  
Imágenes - formatos https://scjgovcol.sharepoint.com/:f:/s/OficinaAsesoradePlaneacin/EmMor3pyPnJEjmAMHMVVlp8Bv1ZhSxewJWziMKm8SvAzlg?e=XnHZos</t>
  </si>
  <si>
    <t xml:space="preserve">Se evidencian soportes de acuerdo con lo establecido en el control no se genera observación </t>
  </si>
  <si>
    <t>R2 C1, para cuarto trimestre 2024, se allegó la Carpeta “Control 1 visita equipamientos”, contiene 12 archivos de evidencias fotográficas y un formato SEGUIMIENTO Y CONTROL AMBIENTAL F-FI-1399 de fecha 10-12-2024 realizada en la bodega Fontibón, en el que se evidencia en el numeral 8. PRINCIPALES HALLAZGOS, OBSERVACIONES Y/O RECOMENDACIONES, que se registraron varias debilidades.
Precisiones:
El formato descrito en el soporte,  Seguimiento y Control PIGA, Formato F-DS-115, se encuentra anulado en MIPG;  durante la vigencia 2024 no se adelantó la gestión para realizar el ajuste.
La desviación esta descrita como; “En caso de evidenciar falencias en el cumplimiento de los aspectos validados, se procede con la formulación de un plan de acción, al cual se le realizará seguimiento mediante la mesa técnica ambiental.”, no se presentan evidencias
Es reiterativa la observación, reportada en los anexos: “Anexo 01 Evaluación Riesgos II Trim 2024_RevOCI”, radicado 3-2024-29435 y Anexo-01-Evaluación Riesgos tercer Trim 2024, radicado 3-2024-39478.
Teniendo en cuenta la novedad de presentación de soportes incompletos, la calificación para las evidencias durante el tercer trimestre 2024 es de 5.
La Valoración de la ejecución del control es moderado dado que, el proceso Fortalecimiento Institucional debe garantizar que el control se lleve a cabo conforme se determinó en la Matriz de Riesgos por proceso V33-2024, vigente para el presente seguimiento.</t>
  </si>
  <si>
    <t xml:space="preserve">Recomendación: 
Al proceso Fortalecimiento Institucional, aportar los soportes conforme la descripción o analizar la posibilidad de realizar los ajustes que se consideren pertinentes.
A la Oficina Asesora de Planeación en su rol de aseguramiento, implementar mecanismos que faciliten el cumplimiento de las obligaciones fijadas para la primera LD, conforme los lineamientos establecidos en la Política de Administración de Riesgos vigente.
</t>
  </si>
  <si>
    <t>Los referentes Ambientales realizan el seguimiento semestralmente a la gestión ambiental, elaborando los informes periódicos del PIGA, de acuerdo con lo establecido en el artículo 20 de la resolución 242 de 2014, en los que se verifica la implementación de los programas del Plan Institucional de Gestión Ambiental y el cumplimiento normativo. En caso de no realizar el seguimiento a través de la elaboración de informes en los tiempos establecidos por la normatividad vigente, el Gestor Ambiental solicitará a la Secretaría Distrital de Ambiente la apertura de la herramienta STORM WEB para su presentación. Como evidencia quedan los informes de seguimiento y el certificado de transmisión de los informes. El cargue de las evidencias se hará trimestralmente.</t>
  </si>
  <si>
    <t>informes de seguimiento y el certificado de transmisión de los informes</t>
  </si>
  <si>
    <t>En el marco de la Resolución 3179 de 2023 Por la cual se adopta la guía técnica para la formulación del Plan Institucional de Gestión Ambiental (PIGA), y se dictan lineamientos para su concertación, implementación, evaluación, control y seguimiento, y otras disposiciones. Se remiten los formularios en la herramienta STORM: 
-	Planificación 
-	Formulación Plan de Acción 
-	Registro de sedes 
Certificados de trasmisión https://scjgovcol.sharepoint.com/:f:/s/OficinaAsesoradePlaneacin/EmMor3pyPnJEjmAMHMVVlp8Bv1ZhSxewJWziMKm8SvAzlg?e=XnHZos</t>
  </si>
  <si>
    <t>R2 C2 periodicidad “semestral”, para cuarto trimestre 2024, se allegó la carpeta “Control 2 Informes STORM”, contiene 3 archivos: ACUSE DE ACEPTACIÓN DE RENDICIÓN de FORMULACION PLAN DE ACCION, FORMULACION PLAN DE ACCION; MATRIZ DE ASPECTOS AMBIENTALES; y REGISTRO DE SEDES, transmitidos en enero 2025.
Se concluye que el control se ejecutó y se presentaron los soportes.</t>
  </si>
  <si>
    <t>Fuerte</t>
  </si>
  <si>
    <t>Los referentes Ambientales realizan el seguimiento trimestralmente al aprovechamiento de residuos, elaborando informes periódicos con el balance de la gestión, dando cumplimiento a lo establecido en el decreto 400 de 2004. En caso de no realizar el seguimiento a través de la elaboración de informes en los tiempos establecidos por la normatividad vigente, los referentes ambientales procederán en un plazo no mayor a 5 días hábiles a la elaboración del informe para su envío a la UAESP. Como evidencia queda los informes de seguimiento y  la comunicación de envío a la UAESP. El cargue de las evidencias se hará trimestralmente.</t>
  </si>
  <si>
    <t>informes de seguimiento y  la comunicación de envío a la UAESP</t>
  </si>
  <si>
    <t>Se remiten los soportes de envió a la UAESP del plan de acción 2024 y el informe trimestral tercer trimestre, el informe trimestral de 4 trimestre se presenta en el mes de enero 2025 con fecha máxima 20 de enero de 2025.  
Correo informes anexos https://scjgovcol.sharepoint.com/:f:/s/OficinaAsesoradePlaneacin/EmMor3pyPnJEjmAMHMVVlp8Bv1ZhSxewJWziMKm8SvAzlg?e=XnHZos</t>
  </si>
  <si>
    <t>R2 C3, periodicidad “Trimestralmente”, para cuarto trimestre 2024, se allegó la carpeta “Control 3 Informes UAESP”, contiene correo de fecha 27/12/2024, desde OAP hacia UAESP, asunto: Reporte de actividades PAI – UAESP; III TRIMESTRE INFORME DE APROVECHAMIENTO DE RESIDUOS UAESP 2024, no cuenta con firma del responsable de la información;  el titulo indica “INFORME PLAN DE ACCIÓN PAI”, en el cuerpo del documento indica: “INFORME DE ACTIVIDADES DE RESIDUOS UAESP 2024”, no cuenta con firma del responsable de la información. 
Se concluye que el control se ejecutó y se presentaron los soportes.</t>
  </si>
  <si>
    <t>Recomendación: 
Al proceso Fortalecimiento Institucional, aportar los soportes que sustentan la ejecución del control, con las firmas de las personas responsables del contenido del texto, máxime cuando es para un ente externo.</t>
  </si>
  <si>
    <t>Los referentes Ambientales verifican semestralmente la gestión integral de los residuos y/o especiales, mediante la revisión de manifiestos de recolección, reportes de movilización y certificados de disposición final de los residuos peligrosos y especiales generados en los talleres contratados para el mantenimiento preventivo y correctivo de vehículos, motocicletas y bicicletas. Para los casos en los cuales no se cuente con los soportes respectivos se procede con remisión de correo con reiteración de la solicitud y posteriormente memorando a la dirección encargada de la supervisión del contrato de mantenerse el incumplimiento. Como evidencia quedan los certificados y correos emitidos por el supervisor del contrato o memorandos en caso de haberse remitido. El cargue de las evidencias se hará trimestralmente.</t>
  </si>
  <si>
    <t>certificados y correos emitidos por el supervisor del contrato o memorandos en caso de haberse remitido</t>
  </si>
  <si>
    <t>Se presentan los certificados que acreditan al taller JAKO para la prestación de servicio para la gestión integral de residuos, como parte del inicio de las actividades de mantenimiento. 
Certificados Peligrosos, permisos, convenios.https://scjgovcol.sharepoint.com/:f:/s/OficinaAsesoradePlaneacin/EmMor3pyPnJEjmAMHMVVlp8Bv1ZhSxewJWziMKm8SvAzlg?e=XnHZos</t>
  </si>
  <si>
    <t>R2 C4, periodicidad “Semestralmente”, para cuarto trimestre 2024, se allegó la carpeta “Control 4 Certificado de residuos peligrosos”, contiene 11 archivos, en donde se evidenciaron documentos como “SISTEMA DE GESTION AMBIENTAL PROGRAMA DE MANEJO DE RESIDUOS PELIGROSOS Y CONVENCIONALES PEGIRS 2024”, certificaciones juramentadas, entre otros, expedidos por entidades externas a la SDSCJ, durante el cuarto trimestre de 2024. 
Se concluye que el control se ejecutó y se presentaron los soportes.</t>
  </si>
  <si>
    <t>Los referentes Ambientales verifican anualmente los talleres contratados para el mantenimiento preventivo y correctivo de los vehículos, mediante visita de seguimiento a la gestión ambiental, conforme a lo establecido en el cronograma interno. En caso de presentar inconvenientes con la realización de las visitas se procede con la reprogramación. Como evidencia quedan las actas de reunión de las visitas efectuadas. El cargue de las evidencias se hará trimestralmente.</t>
  </si>
  <si>
    <t>actas de reunión de las visitas efectuadas</t>
  </si>
  <si>
    <t>Se presenta ACTA de visita al taller JAKO como parte del seguimiento al control ambiental para actividades externas para el mantenimiento de vehículos en la SCJ. ACTA convenios.https://scjgovcol.sharepoint.com/:f:/s/OficinaAsesoradePlaneacin/EmMor3pyPnJEjmAMHMVVlp8Bv1ZhSxewJWziMKm8SvAzlg?e=XnHZos</t>
  </si>
  <si>
    <t>R2 C5, periodicidad “Anualmente”, para cuarto trimestre 2024, se allegó el archivo que contiene acta de reunión realizada el 06/12/2024, objetivo: “Realizar el seguimiento del taller de mantenimiento de vehículos JAKO.”
Se concluye que el control se ejecutó y se presentaron los soportes.</t>
  </si>
  <si>
    <t>Gestión de Comunicaciones Estratégicas</t>
  </si>
  <si>
    <t>por difusión de información inexacta</t>
  </si>
  <si>
    <t>debido a la publicación no autorizada que genere desinformación en la opinión pública</t>
  </si>
  <si>
    <r>
      <t>El/la jefe de la OAC o quien se delegue, revisa y autoriza toda información que se emite</t>
    </r>
    <r>
      <rPr>
        <b/>
        <sz val="10"/>
        <rFont val="Arial"/>
        <family val="2"/>
      </rPr>
      <t xml:space="preserve"> a través de un boletín o comunicado de prensa</t>
    </r>
    <r>
      <rPr>
        <sz val="10"/>
        <rFont val="Arial"/>
        <family val="2"/>
      </rPr>
      <t>. Ninguna información de este tipo puede salir de la Oficina, sin la autorización de el/la jefe. En caso tal que llegase a suceder, el/la jefe de la OAC tomará los correctivos necesarios que pueden ser desde una llamada de atención verbal, un informe dirigido a la OCID para investigar los hechos, o un proceso por incumplimiento contractual. Como evidencia de la revisión y autorización de la información a publicar se suministra la certificación emitida por el/la Jefe de la OAC y la matriz con el link de los comunicados de prensa, fecha y temática de cada una de las publicaciones. El cargue de las evidencias se hará trimestralmente.</t>
    </r>
  </si>
  <si>
    <t>certificación emitida por el/la Jefe de la OAC y la matriz con el link de los comunicados de prensa, fecha y temática de cada una de las publicaciones.</t>
  </si>
  <si>
    <t>Se cumple con el control, realzando la revision de todos los boletines y comunicados de PRENSA por parte del jefe de la OAC, previamemte a su publicación, como evidencia se aportan los certificados mensuales del trimestre y las matrices con link, fecha y tematica de cada una de las publicaciones en la  carpeta asignada para este proceso. NOTA: Los certificados se encuentran cargados en la carpeta denominada "CERTIFICACIONES" en un solo pdf unido.</t>
  </si>
  <si>
    <t>Se revisan las evidencias aportadas por el proceso frente a las certificaciones y los informes de publicaciones generados en el cuarto trimestre de la vigencia 2024, por otra parte se validan los links de acceso donde se tiene la matriz de seguimiento a los mismos.
En este orden de ideas no se genera observación frente al control establecido para el riesgo.</t>
  </si>
  <si>
    <t>Se aportaron las certificaciones de autorización expedidas por la jefatura de la Oficina Asesora de Comunicaciones, validando la publicación de comunicados de prensa de octubre, noviembre y diciembre 2024, con los respectivos informes de publicación mensual.
Se concluye que el control se ejecutó y se presentó el soporte.</t>
  </si>
  <si>
    <r>
      <t xml:space="preserve">El jefe de la OAC o quien se delegue, verifica y aprueba </t>
    </r>
    <r>
      <rPr>
        <b/>
        <sz val="10"/>
        <rFont val="Arial"/>
        <family val="2"/>
      </rPr>
      <t>diariamente los lineamientos y contenidos a publicar en las redes sociales de la entidad</t>
    </r>
    <r>
      <rPr>
        <sz val="10"/>
        <rFont val="Arial"/>
        <family val="2"/>
      </rPr>
      <t>. El Comunity Manager con base en la información redactada por el equipo de periodistas redacta la información que se subirá a las RRSS. Para la información que sea coyuntural o en caliente se pide la autorización del Jefe de la OAC y /o el Secretario de la SSCJ. En los casos en los que se publique información errada el jefe de la OAC solicita directamente al Community Manager la eliminación o corrección de la información divulgada;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de las publicaciones en redes sociales se encuentra la certificación emitida por el/la Jefe de la OAC y el informe de estadísticas. El cargue de las evidencias se hará trimestralmente.</t>
    </r>
  </si>
  <si>
    <t>Se cumple con el control realizando la verificacion y aprobacion díaria de los lineamientos y contenidos, previamente a cada publicación, como evidencia se aportan los certificados  del trimestre así como los informes de RRSS con estadistaicas y demas datos claves. NOTA: Los certificados se encuentran cargados en la carpeta denominada "CERTIFICACIONES" en un solo pdf unido.</t>
  </si>
  <si>
    <t>Se evidencia la aplicación del control y esto esta soportado con las certificaciones generadas por el jefe de area y los informes de estadisticas correspondientes a los meses de octubre, noviembre y diciembre de 2024.
En este orden de ideas no se generan observaciones frente al control definido para el riesgo.</t>
  </si>
  <si>
    <t>Se aportaron las certificaciones de autorización expedidas por la jefatura de la Oficina Asesora de Comunicaciones, validando las publicaciones en Redes Sociales para el cuarto trimestre, con los respectivos informes de publicación mensual.
Se concluye que el control se ejecutó y se presentó el soporte.</t>
  </si>
  <si>
    <t>El jefe de la OAC o quien se delegue, verifica y aprueba los lineamientos y contenidos, mensualmente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el /la Jefe de la OAC tomará las medidas del caso que pueden ser desde una llamada de atención verbal, un informe dirigido a la OCID para investigar los hechos, o un proceso por incumplimiento contractual. Como evidencia de la información emitida se encuentra la certificación de la Jefe de la OAC donde registra los banners, noticias, archivos multimedia y/o de videos publicados en la página web y la matriz con el enlace, fecha y temática de cada una de las publicaciones. El cargue de las evidencias se hará trimestralmente.</t>
  </si>
  <si>
    <t xml:space="preserve">certificación de la Jefe de la OAC donde registra los banners, noticias, archivos multimedia y/o de videos publicados en la página web y la matriz con el enlace, fecha y temática de cada una de las publicaciones. </t>
  </si>
  <si>
    <t>Se cumple con el control realizando la verificacion y aprobacion de todos los lineamientos y contenidos que se publican en la pagina web previamente a cada publicación, como evidencia se aportan los certificados donde se registran los banners, noticias, archivos multimedia y/o de videos publicados en la página web y la matriz con el enlace, fecha y temática de cada una de las publicaciones. NOTA: Los certificados se encuentran cargados en la carpeta denominada "CERTIFICACIONES" en un solo pdf unido.</t>
  </si>
  <si>
    <t>Se aportaron las certificaciones de autorización expedidas por la jefatura de la Oficina Asesora de Comunicaciones, validando las publicaciones de contenidos web de las secciones Prensa, noticias, galería de videos y home para el cuarto trimestre 2024, con los respectivos informes de publicación mensual.
Se concluye que el control se ejecutó y se presentó el soporte.</t>
  </si>
  <si>
    <t>Los periodistas</t>
  </si>
  <si>
    <t>Se cumple a satisfaccion con la actividad recibiendo los formatos de Solicitud de Comunicaciones" F-GC-571 para cumplir con el protocolo de elaboracion de los productos requeridos de comunicacion interna y externa por las diferentes dependencias, como evidencia se aportan 2 carpetas que contienen los formatos y productos de comunicacion interna y externa, por cada mes comprendido en el trimestre, asi como la matriz de trabajo.</t>
  </si>
  <si>
    <t>Se revisan los soportes de solicitudes de acuerdo al formato F-GC-571 para los meses de octubre, noviembre y diciembre respectivamente. Por otra parte se valida la matriz de seguimiento de solicitudes internas y externas, donde se observa la fecha de solicitud, tipo de solicitud, producto entregado y fecha de entrega.
En este orden de ideas no se genera observación frente al control definido por el riesgo.</t>
  </si>
  <si>
    <t>Se aportaron los formatos Solicitud de Comunicaciones, código F-GC-571 y matriz de trabajo 571 Internas y externas cuarto trimestre, se relacionan las piezas de comunicación ejecutadas en el cuarto trimestre 2024, con los respectivos soportes.
Se concluye que el control se ejecutó y se presentó el soporte.
Se realizaron los ajustes sugeridos por OCI en tercer trimestre 2024..</t>
  </si>
  <si>
    <t>por sanciones o multas de entes de control. 
O por demandas, tutelas, derechos de petición.</t>
  </si>
  <si>
    <t>debido a la falla total o parcial en el servicio de atención de la línea de Seguridad y Emergencias 123.</t>
  </si>
  <si>
    <t>Se realizó el seguimiento al control mediante la revisión de los informes mensuales al contrato de interventoria SCJ 1162 de 2018 "INTERVENTORÍA ADMINISTRATIVA, FINANCIERA,TÉCNICA, CONTABLE, JURÍDICA Y AMBIENTAL PARA ELCONVENIO INTERADMINISTRATIVO NO. 561 DE 2014", el contratista entregó informe con los ajustes requeridos por la supervisión octubre, a la espera de los ajustes requeridos al imforme del mes de noviembre y en cuanto al mes de diciembre, el contratista tiene plazo para entrega el 10 de enero de 2025.</t>
  </si>
  <si>
    <t>Se evidencia el informe de interventoría referenciado por el proceso para el mes de octubre, sin embargo no es posible evidenciar los soportes correspondientes a los meses de noviembre y diciembre por lo cual no se cuenta con evidencia completa que permita verificar la efectividad del control.</t>
  </si>
  <si>
    <t>R1 C1: Para el presente seguimiento se aportó archivo que contiene formato INFORME DEL SUPERVISOR DE CONTRATOS DIFERENTES A OPS, código F-GCT-1139 V.1; la clase del contrato se identifica como “Interventoría”, al final de documento se indica: “Se anexa informe mensual de Interventoría N° 70 correspondiente al mes de octubre de 2024. Fecha de elaboración del informe: 29 de noviembre de 2024”.
En razón a que la periodicidad establecida para el soporte es mensual, no se evidencia el seguimiento para noviembre y diciembre 2024, situación también identificada por la OAP.
Teniendo en cuenta la novedad de presentación de soportes incompletos, la calificación para las evidencias durante el cuarto trimestre 2024 es de 5.
La valoración de la ejecución del control es moderado dado que, el proceso de Gestión Tecnológica de Seguridad y Emergencias debe garantizar que el control se lleve a cabo conforme se determinó en la Matriz de Riesgos por proceso V33-2024, vigente para el presente seguimiento.</t>
  </si>
  <si>
    <t>Recomendación:
Al proceso Gestión de Emergencias, aportar los soportes conforme la descripción o analizar la posibilidad de realizar los ajustes que se consideren pertinentes.
A la Oficina Asesora de Planeación en su rol de aseguramiento, implementar mecanismos que faciliten el cumplimiento de las obligaciones fijadas para la primera LD, conforme los lineamientos establecidos en la Política de Administración de Riesgos vigente.</t>
  </si>
  <si>
    <t>Durante el cuarto trimestre de 2024 se realizó el seguimiento semanal a la disponibilidad de potencia eléctrica (UPS´s) en la SUR (Sala Unificada de Recepción) y en el CAD (Centro Automático de Despacho) mediante la revisión de los informes, se adjuntan los respectivos informes de seguimiento del trimestre.</t>
  </si>
  <si>
    <t>Se evidencian los reportes semanales de monitoreo a la disponibilidad de potencia eléctrica (UPS´s) en la SUR (Sala Unificada de Recepción) y en el CAD (Centro Automático de Despacho) de acuerdo con los dispuesto en el control, no se genera observación</t>
  </si>
  <si>
    <t>Para el presente seguimiento se aportó archivo que contiene los informes semanales denominados “Informe PRTG … - Informe UPS breve semanal” para los meses de octubre, noviembre y diciembre; en el reporte de primera LD, no se sustentó  si hubo o no “… novedades en los reportes incluyendo los mantenimientos preventivos o correctivos en caso de que se presenten”.  
Se concluye que el control se ejecutó y se presentaron los soportes.</t>
  </si>
  <si>
    <t>por sanciones o multas de entes de control. 
O por demandas, tutelas, derechos de petición</t>
  </si>
  <si>
    <t>debido al acceso y uso inadecuado dispositivos para la toma de registros multimedia de la información contenida en el software de Gestión de eventos de seguridad y emergencias.</t>
  </si>
  <si>
    <r>
      <t xml:space="preserve">El jefe del C4 con apoyo del personal contratista de seguridad y vigilancia realiza seguimiento al uso indebido de elementos o dispositivos electrónicos a la SUR diariamente, en caso de no evidenciar ingresos se emitirá correo de parte del responsable. </t>
    </r>
    <r>
      <rPr>
        <b/>
        <sz val="10"/>
        <rFont val="Arial"/>
        <family val="2"/>
      </rPr>
      <t>Para los casos de evidenciar un ingreso no autorizado se tomaran los registros de las cámaras del sistema de video vigilancia del edificio,</t>
    </r>
    <r>
      <rPr>
        <sz val="10"/>
        <rFont val="Arial"/>
        <family val="2"/>
      </rPr>
      <t xml:space="preserve"> las cuales están disponibles por un periodo de 90 días para consulta antes que se reescriban los videos. Como evidencia queda el 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 El cargue de las evidencias se hará trimestralmente.</t>
    </r>
  </si>
  <si>
    <t>El profesional designado por la jefatura del C4 verificó mensualmente el seguimiento a los casos de ingreso y/o manipulación de dispositivos moviles o indebidos, dentro de la sala SUR, el cual fue realizado por el equipo de seguridad y debidamente evidenciado por las camaras de seguridad. Se adjunta como evidencia las fotos y el correo enviado por el profesional designado a la jefatura del C4 para los fines pertinentes, de los casos que se presentaron el cuarto trimestre de 2024 conforme al control propuesto para mitigar el riesgo.</t>
  </si>
  <si>
    <t>Se evidencian los soportes de alertas remitidos por parte del personal de seguridad, sin embargo en la carpeta denominada "NOVIEMBRE" se cargaron sooportes correspondientes al mes de octubre incluyendo el correo electrónico remitido por el personal designado, por tanto la evidencia presenta inconsistencias.</t>
  </si>
  <si>
    <t>R2 C1: Para el presente seguimiento se aportaron 3 carpetas, que contienen correos y soportes fotográficos de reporte de novedades en cuarto trimestre 2024, tales como “uso de celular en la sala SUR”. En el archivo de noviembre, la traza del correo es de fechas 22 de octubre y 13 de diciembre de 2024. Las evidencias fotográficas son de octubre. No se presentan evidencias para noviembre, situación también identificada por la OAP.
En razón a que la periodicidad establecida para el soporte es diaria, no se evidencia el seguimiento para noviembre 2024, situación también identificada por la OAP.
Teniendo en cuenta que los soportes para el cuarto trimestre están incompletos, la calificación para las evidencias es de 5.</t>
  </si>
  <si>
    <t>Se realizaron las capacitaciones al personal del C4 conforme al instructivo de formación y entrenamiento, se adjunta el material de capacitación, las actas de reunión y los listados de asistencia de las jornadas de capacitación realizadas en el cuarto trimestre de 2024.</t>
  </si>
  <si>
    <t>Se evidencian las listas de asistencia y material de capacitación de acuerdo con lo establecido en el control, no se genera observación</t>
  </si>
  <si>
    <t>Para el presente seguimiento se evidenciaron archivos que contienen material de capacitación en temas como “Generalidades - Seguridad de la Información - Atención a la ciudadanía”, “inicio sesión P1”, Clonación - Duplicado -despacho de unidad”, creación de Incidentes", entre otros; material de presentación;  listas de asistencia a las capacitaciones realizadas durante el cuarto trimestre 2024.
Se concluye que el control se ejecutó y se presentaron los soportes.</t>
  </si>
  <si>
    <t>R 2 C3: Para el presente seguimiento se aportó archivo que contiene el “INFORME MENSUAL DE INTERVENTORÍA NO. 70 -ANEXO SEGUIMIENTO FINANCIERO”, consorcio Interseguridad 123, período: 01 al 31 de octubre de 2024, Fecha de elaboración del informe: noviembre de 2024.
En razón a que la periodicidad establecida para el soporte es mensual, no se evidencia el informe para noviembre y diciembre 2024, situación también identificada por la OAP.
Teniendo en cuenta la novedad de presentación de soportes incompletos, la calificación para las evidencias durante el cuarto trimestre 2024 es de 5.
La valoración de la ejecución del control es moderado dado que, el proceso de Gestión Tecnológica de Seguridad y Emergencias debe garantizar que el control se lleve a cabo conforme se determinó en la Matriz de Riesgos por proceso V33-2024, vigente para el presente seguimiento.</t>
  </si>
  <si>
    <t>debido a la afectación de personas, bienes o recursos por servicio o atención inadecuada de incidentes desde el NUSE 123.</t>
  </si>
  <si>
    <t>R1GD</t>
  </si>
  <si>
    <t>Gestión Documental</t>
  </si>
  <si>
    <t>por perdida o extravió documental</t>
  </si>
  <si>
    <t>debido a la falta de acatamiento de las directrices establecidas por el proceso de Recursos Físicos y documental por parte de los servidores y/o contratistas de la entidad</t>
  </si>
  <si>
    <t>El líder de gestión documental verifica semestralmente la implementación del Plan de Capacitación en Gestión Documental de acuerdo a lo establecido en el Cronograma de Trabajo Archivístico, en caso de que no se realizarán se debe citar a una capacitación con los temas programados, como evidencia se presentan las listas o registro de asistencia virtual o presencial. El cargue de las evidencias se hará trimestralmente.</t>
  </si>
  <si>
    <t>listas o registro de asistencia virtual o presencial</t>
  </si>
  <si>
    <t>Durante el periodo se realizaron dos capacitaciones relacionadas con:
1.Rescate Documental
2. Inducción a Servidores Públicos
Como evidencia de lo anterior, se adjuntan las presentaciones y listas de asistencia realizadas.</t>
  </si>
  <si>
    <t xml:space="preserve">Se evidencian listas de asistencia y material de capacitación de acuerdo con lo establecido en el control no se gernera observación </t>
  </si>
  <si>
    <t>Se allegó para cuarto trimestre 2024, los documentos que dan cuenta de la capacitación virtual desarrollada el sobre el tema: “INDUCCION INSTITUCIONAL - GESTION DOCUMENTAL”, desarrollada el 12 de septiembre 2024, con asistencia de 12 personas.
Se concluye que el control se ejecutó y se presentaron los soportes.</t>
  </si>
  <si>
    <t xml:space="preserve">Se realizo visita de seguimiento a cada una de las dependencia en las cuales se obtuvo como resultado ponderación de acuerdo con cada uno de los procesos de la gestión documental. </t>
  </si>
  <si>
    <t>Se evidencian los soportes de visitas a las dependencias de acuerdo ocn lo establecido por el control, no se genera observación</t>
  </si>
  <si>
    <t>Para el cuarto trimestre de 2024, el Proceso Gestión Documental aportó en el repositorio de evidencias,  42 carpetas con documentación que reflejan las visitas efectuadas con el fin de verificar el cumplimiento de los requisitos documentales. En este contexto, se utilizó como ejemplo la carpeta "140 OficinaControlDisciplinarioInterno" que alberga 5 archivos, para 3 de los cuales se identificó lo siguiente: 
-	Archivo: “AnexoResultadosVisitaGD-Controldisciplinariointerno”, internamente se titula: “INFORME SEGUIMIENTO ESTADO DE LA GESTIÓN DOCUMENTAL VIGENCIA 2024” y se identifica con código F-AJ-370 V.6.
-	Dos archivos, uno en Word y otro en PDF (con el mismo contenido), titulados: “ResultadosVisitaGD-ControlDisciplinario”, internamente se titulan: “RESULTADOS DEL SEGUIMIENTO DEL NIVEL DE IMPLEMENTACIÓN DE LOS PROCESOS DE GESTIÓN DOCUMENTAL – OFICINA DE CONTROL DISCIPLINARIO INTERNO”, también se identifican con código F-AJ-370 V.6,
El código F-AJ-370 V.6, consultado en MIPG, corresponde al formato "Informe mensual sobre la Atención de las Entidades Operadoras en la Casa de Justicia", vinculado al proceso de Acceso y Fortalecimiento a la Justicia, con una distribución diferente de información.
Ahora bien, se identificaron veintidós (22) carpetas en las cuales se hace uso indebido del formato INFORME MENSUAL SOBRE LA ATENCIÓN DE LAS ENTIDADES OPERADORAS EN LA CASA DE JUSTICIA, código F-AJ-370 V.6, diseñado por el proceso de Acceso y Fortalecimiento a la Justicia para otro propósito, el cual fue alterado.
Desde la OCI, en el rol de acompañamiento, remitió a través de correo electrónico el 30 de diciembre de 2024, las observaciones y/o recomendaciones frente al documento “InformeGralVisitasAuditoriaGD”, en las cuales se advirtió revisar aspectos del formato.
 Con base en los hechos enunciados, la OCI emite una observación.</t>
  </si>
  <si>
    <t>OBSERVACIÓN N° 001. Debilidades en el Cumplimiento de los lineamientos establecidos en el Manual de calidad, código MA-FI-02 V.1, de la SDSCJ por parte del Proceso Fortalecimiento institucional.
Frente al riesgo 1 control 2, del Proceso Gestión Documental, se concluyó que el control se ejecutó y se presentaron los soportes, sin embargo, se evidencian debilidades en el cumplimiento del numeral “7.5. Información Documentada” del Manual de calidad, código MA-FI-02 V.1, especialmente el aparte que indica “…asegurando el control, disponibilidad, distribución y protección de la documentación”.
Las circunstancias citadas motivan dudas en las partes interesadas (colaboradores, ciudadanos y/o entidades de control) y pueden conducir a un uso indebido de los documentos establecidos para el registrar las actividades realizadas en la Entidad.
Recomendación:
Al proceso Gestión Documental, implementar acciones que eviten la alteración de documentación oficializada en el sistema ITS GESTIÓN “Portal MIPG”.
A la Oficina Asesora de Planeación en su rol de Administrador del Sistema de Gestión de Calidad, implementar mecanismos que faciliten el cumplimiento de las obligaciones establecidas para el Rol de Líder de proceso.</t>
  </si>
  <si>
    <t xml:space="preserve"> </t>
  </si>
  <si>
    <t>Durante el cuarto trimestre del 2024 y conforme a los procedimientos establecidos en el procedimiento Consulta y Préstamo de Documentos PD-GD-03, se dio atendieron un total de 52 solicitudes de expedientes, de las cuales se realizó la búsqueda de 100 documentos en físico y el resultado de la digitalización de los expedientes fue un total de 416.691 imágenes, la información se registra en la base de datos de préstamos y devoluciones 2024.</t>
  </si>
  <si>
    <t>Se evidencia la matriz de préstamo y consulta documental con el seguimiento descrito por el lider operativo de primera linea, la evidencia es consistente con lo establecido en el control por tanto no se genera observación.</t>
  </si>
  <si>
    <t>Se allegó para cuarto trimestre 2024, el archivo “2024-PrestamoDocumental”, el cual se presenta diligenciado para 52 consultas de usuarios durante el cuarto trimestre 2024.
Se concluye que el control se ejecutó y se presentaron los soportes.</t>
  </si>
  <si>
    <t>R1GRF</t>
  </si>
  <si>
    <t>Gestión de Recursos Físicos al Servicio de la Entidad</t>
  </si>
  <si>
    <t xml:space="preserve">por perdida y/o desaparición de los bienes al servicio de la Entidad </t>
  </si>
  <si>
    <t>El almacenista general verifica anualmente el seguimiento de los bienes al servicio de la entidad, en caso de no realizarse se debe justificar mediante memorando las razones por las cuales no se implementó, como evidencia de ejecución del control se presentará periódicamente el Cronograma y los formatos de seguimiento de toma física y el resultado de la vigencia se representará en el Informe de Toma Física anualmente. El cargue de las evidencias se hará trimestralmente.</t>
  </si>
  <si>
    <t>Cronograma y Formatos de seguimiento y el resultado de la vigencia en el 
Informe de Toma Física anual</t>
  </si>
  <si>
    <t xml:space="preserve">Conforme al Plan de Trabajo establecido para la vigencia 2024, y de acuerdo con lo definido en el Memorando No. 3-2024-31329 se llevó a cabo la toma física de inventarios de la entidad, cuyo resultado fue presentado ante la Mesa Técnica de Manejo de Bienes No. 006 de 2024. </t>
  </si>
  <si>
    <t>se evidencia el informe de toma física de acuerdo con lo establecido en el control no se genera observación.</t>
  </si>
  <si>
    <t>Se allegó para cuarto trimestre 2024, los documento “1. Acta mesa técnica 006 de 2024” e “INFORME FINAL TOMA FÍSICA 2024”, el cual describe el objetivo como: “Actualizar la información administrativa y contable de los bienes que se encuentran registrados en el inventario de la entidad, con corte a 30 de septiembre de 2024”, el informe no cuenta con firma de responsable de la información.
Se concluye que el control se ejecutó y se presentaron los soportes.</t>
  </si>
  <si>
    <t>Recomendación: 
Al proceso Recursos Físicos al Servicio de la Entidad, presentar el informe oficial con firma de responsables del contenido.</t>
  </si>
  <si>
    <t>El almacenista general verifica semestralmente la socialización de circulares, resoluciones, procedimientos y/o políticas de almacén para el cuidado de los bienes al servicio de la Entidad, en caso de que no se cumpla con la socialización se debe compartir mediante correo electrónico los documentos correspondientes a los interesados en la Entidad, como evidencia se presentan socializaciones realizadas. El cargue de las evidencias se hará trimestralmente.</t>
  </si>
  <si>
    <t xml:space="preserve">De acuerdo al plan de trabajo, el 12 de diciembre de 2024 se realizó la socialización de los procedimientos, instuctivos y formatos del almacén, en el marco de la actualización de estos documentos que adelanta la Dirección para el proceso de Gestión de Recursos Físicos al Servicio de la entidad. </t>
  </si>
  <si>
    <t>se evidencian los soportes de socializaciones realizadas, listado de asistencia y material de capacitación de acuerdo con lo establecido por el control, no se genera observación.</t>
  </si>
  <si>
    <t>Se allegó para cuarto trimestre 2024, los documentos que dan cuenta de la capacitación virtual desarrollada el sobre el tema: “ACTUALIZACION LINEAMIENTOS Y PROCEDIMIENTOS, PROCESO DE GESTION DE RECURSOS - GESTION DE BIENES DEL SECTOR PUBLICO…  “, realizado el 12 de diciembre de 2024, con asistencia 76 servidores y funcionarios de la SDSCJ.  
Se concluye que el control se ejecutó y se presentaron los soportes.</t>
  </si>
  <si>
    <t>Se adjuntan los comprobantes de traslado tramitados durante el periodo.</t>
  </si>
  <si>
    <t>Se evidencian los comprobantes de traslado de acuerdo con lo establecido en el control sin embargo se recomienda que en los casos en que no se hayan generado traslados como se observa en la carpeta del mes de octure no se carguen subcarpetas vacias, no se genera observación</t>
  </si>
  <si>
    <t>Se allegó para cuarto trimestre 2024, los comprobantes de traslado (descargados del sistema), para la Unidades Ejecutoras 1 y 2, realizados de octubre a diciembre 2024.
Se concluye que el control se ejecutó y se presentaron los soportes.</t>
  </si>
  <si>
    <t>por detrimento patrimonial por la adquisición de bienes y/o servicios no acordes a las necesidades de la Entidad</t>
  </si>
  <si>
    <t xml:space="preserve">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</si>
  <si>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El(la) Director(a) de Tecnologías y Sistemas de la Información ha realizado la validación de los bienes y servicios consignados en los estudios previos y fichas técnicas correspondientes, asegurando que estos se ajustan a la necesidad identificada y están alineados con el Plan Anual de Adquisiciones (PAA). Como evidencia del proceso, se cuenta con:
1.	Los estudios previos aprobados que dieron lugar a los contratos tramitados en cumplimiento de las normativas y cronogramas establecidos, detallados a continuación:
i)	2024-1699	Gran Imagen
ii)	2024-1750	Nueva Era Soluciones
iii)	2024-1751	Sistetronics SAS
iv)	2024-1783	Controles Empresariales SAS
v)	2024-1792	Oracle Colombia Limitada
vi)	2024-1794	Yaneth Hoyos Vargas
vii)	2024-1802	Edwin Castillo Ortiz
viii)	2024-1827	Juan Gabriel Beltrán Dussán
ix)	2024-1895	Carlos Andrés Torres Rodríguez
x)	2024-1900	Panamericana Librería y Papelería
xi)	2024-1914	Panamericana Librería y Papelería
xii)	2024-1934	Heimcore
xiii)	2024-1935	HCI2024
xiv)	2024-1962	Sistetronics SAS
xv)	2024-1963	Sistetronics SAS
xvi)	2024-1964	Esri Colombia SAS
xvii) 2024-519         ETB - CONECTIVIDAD
2.	La comunicación formal de solicitud de elaboración enviada a la Dirección Jurídica Contractual (DJC).
3-2024-32328
3-2024-32642
3-2024-32643
3-2024-32715
3-2024-32861
3-2024-34052
3-2024-37260
3-2024-38378
3-2024-38530
3-2024-39041
3-2024-39200
3-2024-40715</t>
  </si>
  <si>
    <t>Se evidencian las fichas técnicas aprobada o comunicación de solicitud de elaboración y/o ajuste de acuerdo con lo establecido en el control, no se genera observación</t>
  </si>
  <si>
    <t xml:space="preserve">Para el presente seguimiento se aportaron 28 archivos que contienen  entre otros, los formatos de ESTUDIOS PREVIOS CONTRATACIÓN DIRECTA, DISTINTA A OPS O DE APOYO A LA GESTIÓN F-GCT-1119 V.1; ESTUDIOS PREVIOS PARA LA CONTRATACIÓN DE PRESTACIÓN DE SERVICIOS PROFESIONALES O DE APOYO A LA GESTIÓN F-GCT-1118 V.2; radicados de SIGA solicitando adelantar los trámites pertinentes para varios ítems,  enviados desde DTI hacia DJ CONTRATACION DIRECCION JURIDICA Y CONTRACTUAL, de la gestión realizada en cuarto trimestre 2024.
Se concluye que el control se ejecutó y se presentaron los soportes.
</t>
  </si>
  <si>
    <t xml:space="preserve">por investigaciones, demandas y/o sanciones
</t>
  </si>
  <si>
    <t>debido falencias en el seguimiento a la ejecución contractual</t>
  </si>
  <si>
    <t xml:space="preserve">Instrumentos de Seguimiento Contractual:
1. Contrato No. 519-2024
2. Contrato No. 1449-2024
3. Contrato No. 1792-2024
4. Contrato No. 1783-2024
5. Contrato No. 1830-2023
6. Contrato No. 1840-2023
7. Contrato  No. 1699 -2024
8. Contrato  No. 1579 -2023
9. Contrato  No. 1625-2023
10. Contrato  No. 1700-2024
11. Contrato  No. 1857-2023
</t>
  </si>
  <si>
    <t>se evidencia el cargue del soporte Instrumento de seguimiento técnico, jurídico, administrativo y financiero, de acuerdo con lo establecido en el control, no se genera observación</t>
  </si>
  <si>
    <t xml:space="preserve">Para el presente seguimiento se aportaron 11 archivos que contienen, los formatos “ESTADO FINANCIERO DEL CONTRATO: GENERAL Y POR COMPONENTE/SUBCOMPONENTE”, para los contratos SCJ 1699, 1700 2024; 1579, 1625, 1626, 1857 de 2023. 
El formato “RELACIÓN DE ACTIVIDADES A EJECUTAR Y PRODUCTOS A ENTREGAR”, para los contratos 1830, 1840, 1792 de 2023; 1449, 1783 de 2024, en los cuales se observó el estado de financiamiento con corte cuarto trimestre 2024.
Al respecto: el archivo “0. SDSCJ-InstrumentoSeguimientoContrato1626-2023Sumimas 29112024”, no se relaciona en el reporte.
En el reporte se relaciona el Contrato No. 519-2024, sin embargo, no se presenta archivo de soporte.
Se concluye que el control se ejecutó y se presentaron los soportes.
 </t>
  </si>
  <si>
    <t>Recomendación: 
Al proceso Gestión de Tecnología de Información, ser mas específico en la descripción del reporte en cada periodo e implementar acciones de autocontrol que le permitan validar la documentación, antes de cargar los soportes en el repositorio.</t>
  </si>
  <si>
    <t>por indisponibilidad de las soluciones tecnológicas que apoyan la gestión de los procesos o insatisfacción de los usuarios en la operación de las mismas</t>
  </si>
  <si>
    <t>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</si>
  <si>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t xml:space="preserve">En cumplimieno del control se cuenta con el Plan de Mantenimiento  actualizado </t>
  </si>
  <si>
    <t>Se evidencia  soporte del  Plan de Mantenimiento  actualizado de acuerdo con lo establecido en el control, no se genera observación</t>
  </si>
  <si>
    <t>Se evidenció el documento: “DTSI_GobiernoTI_PlanTrabajoMantenimientoPrevInfraestructura”, donde se relaciona ejecución en 100%, en el mes de diciembre para los numerales 1.4.4 a 1.4.9; 1.5.4 a 1.5.9; 1.6.4 a 1.6.9; 1.7.2, 1.7.3, 1.7.6 y 1.7.7; 1.8.6; 1.9.1  a 1.9.9; 1.10.1 y de 1.10.3 a 1.10.6; de 1.11. 1 a 1.11.6 
Se concluye que el control se ejecutó y se presentaron los soportes.</t>
  </si>
  <si>
    <t>Se evidencan los soportes de instrumento de seguimiento contractual de 10 contratos cargados en el repositorio de evidencias, sin embargo se observa que el reporte de la primera linea enumera 11 contratos a los cuales se les realizó seguimiento, por tanto la evidencia presenta inconsistencias con respecto al reporte.</t>
  </si>
  <si>
    <t xml:space="preserve">Para el presente seguimiento se aportaron 10 archivos que contienen, los formatos “ESTADO FINANCIERO DEL CONTRATO: GENERAL Y POR COMPONENTE/SUBCOMPONENTE”, para los contratos SCJ 1699, 1700 2024; 1579, 1625, 1626, 1857 de 2023. 
El formato “RELACIÓN DE ACTIVIDADES A EJECUTAR Y PRODUCTOS A ENTREGAR”, para los contratos 1830, 1840, de 2023; 1449, 1783 de 2024, en los cuales se observó el estado de financiamiento con corte cuarto trimestre 2024.
Al respecto: sobre el contrato, relacionado en el reporte de avance cuarto trimestre 2024, no se presenta soporte.
En el reporte se relaciona el Contrato No. 1792 de 2023, sin embargo, no se presenta archivo con  soporte.
Se concluye que el control se ejecutó y se presentaron los soportes.
</t>
  </si>
  <si>
    <t>Teniendo en cuenta lo definido  en el control, actualmente cuenta con  la actualización del plan de elaboración y/o actualización de los procedimientos  del proceso de Gestión de Tecnologias de Información en el que se incluyó la actualización del procedimiento en la vigencia 2025.</t>
  </si>
  <si>
    <t>Se evidencia Plan de elaboración y/o actualización de los procedimientos de acuerdo con lo establecido en el control, no se genera observación</t>
  </si>
  <si>
    <t xml:space="preserve">Para el presente seguimiento se aportó el archivo “GT-GB-PlanTrabajoRevisionDocumentacion2024 v2”, en el cual se describe el avance en la actualización de la documentación durante el segundo semestre 2024, la cual se prevé ejecutar en la vigencia 2025.
Se concluye que el control se ejecutó y se presentaron los soportes.
</t>
  </si>
  <si>
    <t>por la no atención oportuna o de calidad los  de requerimientos (solicitudes o incidentes)  o problemas derivados de la operación de las soluciones tecnológicas</t>
  </si>
  <si>
    <t>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</si>
  <si>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Se realizo la actualización del plan de revisión documental en lo que corresponde a la vigencia 2024 y 2025</t>
  </si>
  <si>
    <t>Se videncia el cargue del Plan de elaboración y/o actualización de los procedimientos, de acuerdo con lo establecido en el control, nose genera observación</t>
  </si>
  <si>
    <t>En cumplimiento a lo propuesto, se tiene vigtente el procedimiento de gestión de requerimientos de TI el cual esta formalizado en el portal MIPG. Asi mismo, se adjunta reporte de KPI de la herramienta services manager sobre los requerimiento registrados en  el cuarto trimestre de 2024</t>
  </si>
  <si>
    <t>Se evidencia soporte de reporte de KPI de la herramienta services manager sobre los requerimiento registrados en  el cuarto trimestre de 2024, de acuerdo ocn lo establecido en el control, no se genera observación</t>
  </si>
  <si>
    <t>Para el presente seguimiento se aportó el archivo “4toTrim.Extended_ServiceManager_Report_GetServiceRequestKPITrend”, en el cual se describen los eventos ocurridos durante la vigencia 2024.
Se concluye que el control se ejecutó y se presentaron los soportes.</t>
  </si>
  <si>
    <t>por insuficiencia en la gestión de los recursos, en razón a sanciones, insatisfactoria calificación por parte de las partes interesadas en la prestación de los servicios del proceso y/o incumplimiento normativo</t>
  </si>
  <si>
    <t>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</si>
  <si>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</si>
  <si>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En cumplimiento del control,  se ejecutaron las siguientes actividades: 
Realización del ejercicio de divulgación y socialización mediante mesas técnicas de implementación de las politicas de Gobierno Digital y Seguridad Digital en las siguientes fechas: Sesión 19-11-2024
En la mesas tecnicas de la sesion del 19/11/2024 se tratarón los siguientes temas:
Contexto Reunión Mesa Técnica de Gobierno Digital y Seguridad Digital Segunda Sesión
✓ 002 sesión- 19-07-2024 Mesas Técnicas de Gobierno Digital y Seguridad Digital
3. Mesa Técnica de Gobierno Digital
✓ Socialización y aprobación PETI – Comité de Gestión y Desempeño Institucional – Publicado agosto 2024
✓ Socialización a la entidad de aprobación del PETI -2024-2028 mediante comunicaciones. (Piezas graficas)
✓ Solicitud apoyo continuidad: Guía de estrategia y calidad del dato. (Pendiente)
✓ Informe seguimiento a la implementación de la Política de Gobierno Digital y Seguridad Digital por la OCI.
4. Mesa Técnica de Seguridad Digital
4.1 Seguridad de la información
✓ Activos de Seguridad de la Información.
✓ Informe Segundo Cuatrimestre Riesgos de Seguridad de la Información.
4.2 Ciberseguridad
✓ Activos Críticos por Procesos Aprobados
✓ Porcentaje de Avances de Planes de Continuidad y Ciberseguridad.
5. Varios y Recomendaciones.</t>
  </si>
  <si>
    <t>No se evidencia soporte en la carpeta correspondiente al R5-C1 por tanto no es posible verificar la ejecución del control de acuerdo con lo descrito en el reporte de primera linea</t>
  </si>
  <si>
    <r>
      <t xml:space="preserve">Se evidenciaron el correo de Para el R5 C1, la periodicidad del control se estableció como “Una vez al año”; en el reporte de avance, desde el proceso Gestión de Tecnología de Información se describe una actividad desarrollada en el mes de noviembre, sin embargo, la carpeta del repositorio dispuesta para cuarto trimestre se encuentra vacía; por tal razón, se concluye que </t>
    </r>
    <r>
      <rPr>
        <b/>
        <sz val="10"/>
        <color theme="1"/>
        <rFont val="Arial"/>
        <family val="2"/>
      </rPr>
      <t>el control se ejecutó y no se presentaron los soportes</t>
    </r>
    <r>
      <rPr>
        <sz val="10"/>
        <color theme="1"/>
        <rFont val="Arial"/>
        <family val="2"/>
      </rPr>
      <t>, situación también identificada por la OAP.
Teniendo en cuenta la novedad de falta de soportes, la calificación para las evidencias durante el cuarto trimestre 2024 es de 0.
La Valoración de la ejecución del control es débil dado que, el proceso Gestión de Tecnología de Información debe garantizar que el control se lleve a cabo conforme se determinó en la Matriz de Riesgos por proceso V33-2024, vigente para el presente seguimiento.</t>
    </r>
  </si>
  <si>
    <t>Recomendación:
Al proceso Gestión de Tecnología de Información, aportar los soportes conforme la descripción o analizar la posibilidad de realizar los ajustes que se consideren pertinentes.
A la Oficina Asesora de Planeación en su rol de aseguramiento, implementar mecanismos que faciliten el cumplimiento de las obligaciones fijadas para la primera LD, conforme los lineamientos establecidos en la Política de Administración de Riesgos vigente.</t>
  </si>
  <si>
    <t>En cumplimiento del control,  se ejecutaron las siguientes actividades: 
charlas sobre datos abiertos, ciberseguridad, y derechos de autor y descarga de archivos mp3 y mp4 y un entrenamiento del sistema de información SISIPEC, en total hubo asistencia de 140 usuarios que participaron en al menos un entrenamiento.</t>
  </si>
  <si>
    <t>Sevidencia la matriz de asistencia GT-UA-2024 sin embargo el control establece como evidencia de la ejecución del control son las presentaciones y/o documentos en los que se consignan los avances mencionados, junto al listado de Asistencia que genera la herramienta TEAMS. al no cargar estos soportes se genra una observación cpor inconsistencia con lo establecido en el control</t>
  </si>
  <si>
    <t xml:space="preserve">Para el R5 C2, la periodicidad del control se estableció como “Cada vez que se requiera”; en el reporte de avance, desde el proceso Gestión de Tecnología de Información se describe una actividad desarrollada, pero no indica la fecha. En la carpeta del repositorio se dispuso el archivo “GT-UA-2024Matriz Asistencia a Entrenamientos”, corresponde al listado de teams, en cual se relacionan los temas, nombres y número de asistentes y capacitador, entre otros ítems de las capacitaciones realizadas durante el cuatro trimestre 2024.
El soporte esta descrito: “Presentaciones y/o documentos, junto al listado de Asistencia que genera la herramienta TEAMS”; no se aportan las presentaciones y/o documentos.
Se concluye que el control se ejecutó y se presentaron los soportes de manera incompleta, situación también identificada por la OAP.
Teniendo en cuenta la novedad de soportes incompletos, la calificación para las evidencias durante el cuarto trimestre 2024 es de 5.
La Valoración de la ejecución del control es moderado dado que, el  proceso Gestión de Tecnología de Información debe garantizar que el control se lleve a cabo conforme se determinó en la Matriz de Riesgos por proceso V33-2024, vigente para el presente seguimiento.
</t>
  </si>
  <si>
    <t>El (la) Director(a) de Tecnologías y Sistemas de la Información socializa una vez culmina el trimestre, la planificación y seguimiento del Plan Estratégico de Tecnologías de Información - PETI, mediante el reporte en el Comité de Gestión y Desempeño Institucional. En caso de no poder socializar la planificación y el seguimiento se procede con el envió del reporte de avance a los integrantes del Comité de Gestión y Desempeño Institucional. Como evidencia queda el Acta del Comité de Gestión y Desempeño Institucional o el memorando radicado por ORFEO mes vencido. El cargue de las evidencias se hará trimestralmente.</t>
  </si>
  <si>
    <t xml:space="preserve">Acta del Comité de Gestión y Desempeño Institucional o el memorando radicado por ORFEO mes vencido. </t>
  </si>
  <si>
    <t xml:space="preserve">En cumplimiento al control, se elaboró memorando de proyectos del cuarto trimestre del 2024, con el avance de los mismos. </t>
  </si>
  <si>
    <t>No se evidencia soporte correspondiente al R5-C3 por tanto no es posible verificar la ejecución del control de acuerdo con lo descrito en el reporte de primera linea</t>
  </si>
  <si>
    <t xml:space="preserve">Para el R5 C3, la periodicidad del control se estableció como “Trimestralmente”, sin embargo, a pesar de haberse registrado el reporte de avance,  no se dispuso carpeta para el cuarto trimestre 2024, por tal razón, se concluye que el control se ejecutó y no se presentaron los soportes, situación también identificada por la OAP.
Teniendo en cuenta la novedad de falta de soportes, la calificación para las evidencias durante el cuarto trimestre 2024 es de 0.
La Valoración de la ejecución del control es débil dado que, el proceso  Gestión de Tecnología de Información debe garantizar que el control se lleve a cabo conforme se determinó en la Matriz de Riesgos por proceso V33-2024, vigente para el presente seguimiento.
</t>
  </si>
  <si>
    <t>El(la) Director(a) de Tecnologías y Sistemas de la Información ha realizado la validación de los bienes y servicios consignados en los estudios previos y fichas técnicas correspondientes, asegurando que estos se ajustan a la necesidad identificada y están alineados con el Plan Anual de Adquisiciones (PAA). Como evidencia del proceso, se cuenta con:
1.	Los estudios previos aprobados que dieron lugar a los contratos tramitados en cumplimiento de las normativas y cronogramas establecidos, detallados a continuación:
i)	2024-1699	Gran Imagen
ii)	2024-1750	Nueva Era Soluciones
iii)	2024-1751	Sistetronics SAS
iv)	2024-1783	Controles Empresariales SAS
v)	2024-1792	Oracle Colombia Limitada
vi)	2024-1794	Yaneth Hoyos Vargas
vii)	2024-1802	Edwin Castillo Ortiz
viii)	2024-1827	Juan Gabriel Beltrán Dussán
ix)	2024-1895	Carlos Andrés Torres Rodríguez
x)	2024-1900	Panamericana Librería y Papelería
xi)	2024-1914	Panamericana Librería y Papelería
xii)	2024-1934	Heimcore
xiii)	2024-1935	HCI2024
xiv)	2024-1962	Sistetronics SAS
xv)	2024-1963	Sistetronics SAS
xvi)	2024-1964	Esri Colombia SAS                                                                                                                                      
2.	La comunicación formal de solicitud de elaboración enviada a la Dirección Jurídica Contractual (DJC).
3-2024-32328
3-2024-32642
3-2024-32643
3-2024-32715
3-2024-32861
3-2024-34052
3-2024-37260
3-2024-38378
3-2024-38530
3-2024-39041
3-2024-39200
3-2024-40715</t>
  </si>
  <si>
    <t>Sevidencian los soportes de estudios previos relacionados por parte de la primera linea de defensa de acuerdo ocn lo establecido en el control, no se genera observación</t>
  </si>
  <si>
    <t>Para el presente seguimiento se aportaron 28 archivos que contienen  entre otros, los formatos de ESTUDIOS PREVIOS CONTRATACIÓN DIRECTA, DISTINTA A OPS O DE APOYO A LA GESTIÓN F-GCT-1119 V.1; ESTUDIOS PREVIOS PARA LA CONTRATACIÓN DE PRESTACIÓN DE SERVICIOS PROFESIONALES O DE APOYO A LA GESTIÓN F-GCT-1118 V.2; radicados de SIGA solicitando adelantar los trámites pertinentes para varios ítems,  enviados desde DTI hacia DJ CONTRATACION DIRECCION JURIDICA Y CONTRACTUAL, de la gestión realizada en cuarto trimestre 2024.
Se concluye que el control se ejecutó y se presentaron los soportes.</t>
  </si>
  <si>
    <t>El profesional asignado por el (la) Director(a) de Tecnologías y Sistema de la Información determina cada vez que sea necesario las expectativas y necesidades de los funcionarios y los contratistas a fin de estructurar y ejecutar (planificar, ejecutar y realizar seguimiento) el Plan de Uso y Apropiación de los servicios tecnológicos. En caso de no contarse con la identificación de las expectativas y necesidades, se tomará como fuente los requerimientos, incidentes y/o problemas registrados en la mesa de servicios. Como evidencia se cuenta con la encuesta de identificación de expectativas y necesidades de los funcionarios y los contratistas en relación con acciones de uso y apropiación de los servicios tecnológicos. El cargue de las evidencias se hará trimestralmente.</t>
  </si>
  <si>
    <t>encuesta de identificación de expectativas y necesidades de los funcionarios y los contratistas en relación con acciones de uso y apropiación de los servicios tecnológicos</t>
  </si>
  <si>
    <t>En los meses de noviembre y diciembre se realizó la publicación de la encuesta de necesidades de Uso y Apropiación</t>
  </si>
  <si>
    <t>se evidencia soporte de encuesta de identificación de expectativas y necesidades de los funcionarios y los contratistas en relación con acciones de uso y apropiación de los servicios tecnológicos, de acuerdo con lo establecido en el control, no se genera observación</t>
  </si>
  <si>
    <t>Para el R5 C3, la periodicidad del control se estableció como “Cada vez que se requiera”, para el presente seguimiento se aportaron dos archivos: “Encuesta de necesidades de Uso y Apropiación de Tecnologías 2025” y “encuesta”.
Se concluye que el control se ejecutó y se presentaron los soportes.</t>
  </si>
  <si>
    <t>Se realizó la ejecución del plan de uso y apropiación donde tambien se evaluó el porcentaje final de cumplimiento.</t>
  </si>
  <si>
    <t>Se evidencia soporte de Plan de uso y apropiación confomre a lo establecido en el control, no se genera observación</t>
  </si>
  <si>
    <t>Para el R5 C6, la periodicidad del control se estableció como “Cada vez que se requiera”, para el presente seguimiento se aportó el archivo: “GT-UA-2024-Aprobado-Plan de Uso y Apropiación V5”, en el cual se relacionan las actividades desarrolladas, con productos/soporte, descripción de avance y pendientes, logro obtenido y observaciones, durante la vigencia 2024.
Se concluye que el control se ejecutó y se presentó el soporte.</t>
  </si>
  <si>
    <t xml:space="preserve">por Incumplimiento normativo, rezago en la trasformación digital de la entidad, o posible incumplimiento del plan de seguridad de la información que se implementa cada año en la entidad (Baja implementación de los controles del Anexo A de la norma ISO 27001), o perdida de información o aumento en la probabilidad de ataques cibernéticos </t>
  </si>
  <si>
    <t>debido a la indisponibilidad del talento humano y/o insuficiente asignación de recursos presupuestales, o insuficiente divulgación y socialización de la Política de Gobierno Digital y la Política de Seguridad Digital, o indisponibilidad o falta de seguimiento para la implementación de las políticas al interior del proceso</t>
  </si>
  <si>
    <t>Posibilidad de pérdida Reputacional y Económica por Incumplimiento normativo, rezago en la trasformación digital de la entidad, o posible incumplimiento del plan de seguridad de la información que se implementa cada año en la entidad (Baja implementación de los controles del Anexo A de la norma ISO 27001), o perdida de información o aumento en la probabilidad de ataques cibernéticos  debido a la indisponibilidad del talento humano y/o insuficiente asignación de recursos presupuestales, o insuficiente divulgación y socialización de la Política de Gobierno Digital y la Política de Seguridad Digital, o indisponibilidad o falta de seguimiento para la implementación de las políticas al interior del proceso</t>
  </si>
  <si>
    <t>No se evidencia soporte en la carpeta correspondiente al R6-C1 por tanto no es posible verificar la ejecución del control de acuerdo con lo descrito en el reporte de primera linea</t>
  </si>
  <si>
    <r>
      <t xml:space="preserve">Para el R6, la periodicidad del control se estableció como “Una vez al año”; en el reporte de avance, desde el proceso Gestión de Tecnología de Información se describe una actividad desarrollada en el mes de noviembre, sin embargo, la carpeta del repositorio dispuesta para cuarto trimestre se encuentra vacía; por tal razón, se concluye que </t>
    </r>
    <r>
      <rPr>
        <b/>
        <sz val="10"/>
        <color theme="1"/>
        <rFont val="Arial"/>
        <family val="2"/>
      </rPr>
      <t>el control se ejecutó y no se presentaron los soportes</t>
    </r>
    <r>
      <rPr>
        <sz val="10"/>
        <color theme="1"/>
        <rFont val="Arial"/>
        <family val="2"/>
      </rPr>
      <t xml:space="preserve">, situación también identificada por la OAP.
Teniendo en cuenta la novedad de falta de soportes, la calificación para las evidencias durante el cuarto trimestre 2024 es de 0.
La Valoración de la ejecución del control es débil dado que, el  proceso Gestión de Tecnología de Información debe garantizar que el control se lleve a cabo conforme se determinó en la Matriz de Riesgos por proceso V33-2024, vigente para el presente seguimiento.
</t>
    </r>
  </si>
  <si>
    <t xml:space="preserve">por Incremento de costos en la implementación de una solución tecnológica o inconvenientes de interoperabilidad entre soluciones </t>
  </si>
  <si>
    <t>debido a que la solución tecnológica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</si>
  <si>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El (la) Director(a) de Tecnologías y Sistemas de la Información convoca y lidera cada vez que se requiera, la ejecución de las sesiones que se establezcan de manera conjunta para estructurar y validar que el diseño, desarrollo y puesta en operación de la solución tecnológica cumpla con las necesidades identificadas por los lideres de procesos. En el evento de no contar con la asistencia alguno de los lideres de procesos, se generarán las comunicaciones a que haya lugar para socializar la información. Como evidencia de la ejecución del control se contará con comunicación de invitación a la sesión de validación, acta de dicha sesión y de las que se lleven a cabo junto a la lista de asistencia que genera la Herramienta TEAMS. El cargue de las evidencias se hará trimestralmente.</t>
  </si>
  <si>
    <t>Director de Tecnologías y Sistemas de la Información realiza mesas de trabajo semestrales al interior de la Dirección de Tecnologías y Sistemas de la información, con el objetivo de revisar y verificar los riesgos residuales que están en zona de riesgo moderado del proceso de la dependencia. Como soporte se contará con el acta de reunión</t>
  </si>
  <si>
    <t>En cumplimiento del control, se ejecutaron las siguientes mesas de trabajo, en la que revisaron de forma conjuntas las áreas el funcionamiento de las soluciones tecnologicas: 
* F-FI-1380-Acta-SIMBA-2-SeguimientoDinamycs-20241219
* F-FI-1380-Acta-SIMBA-SeguimientoDinamycs-20241031
* F-FI-1380-Acta-SIMBA-Contraloría-20241007-firmada
* Reunión con la Oficina Asesora de Planeación para optimizar la administración, seguimiento y coordinación del Plan del Sistema del Cuidado y Servicios Sociales - PSCSS en que debe intervenir la SDSCJ.
* Reunión con la Dirección de Bienes para la modificación de la herramienta Generar Inventario Individual desde la Intranet.</t>
  </si>
  <si>
    <t>Se evidencian los soportes relacionados por la primera linea de acuerdo con lo establecido en el control no se genera observación</t>
  </si>
  <si>
    <t>Para el R7, la periodicidad del control se estableció como “Cada vez que se requiera”; para el presente seguimiento se aportaron 6 archivos, de los cuales se validó el contenido de 3 actas desarrolladas para el cuarto trimestre 2024:  07/10/2024, objeto: Capacitación a los funcionarios de la Contraloría de Bogotá D.C. en el aplicativo SIMBA, Módulo de Movilidad: Vehículos, motos y bicicletas; 31/10/2024, objeto: Iniciar el seguimiento general de Dynamics, para los proyectos que hay desarrollados y en fase de desarrollo; 19/12/2024, objeto: Seguimiento general de Dynamics, para los proyectos que hay desarrollados y en fase de desarrollo.
Se subsanó la utilización del Formato Acta de reunión.
Se concluye que el control se ejecutó y se presentaron los soportes.</t>
  </si>
  <si>
    <t>por no contar con el fenecimiento de la cuenta en la vigencia</t>
  </si>
  <si>
    <t>debido a la identificación, clasificación y registro de información contable en rubros y cuantías que no correspondan</t>
  </si>
  <si>
    <t>Se realizan conciliaciones contables siendo estas soportadas por el registro contable a traves de los soportes y movimiento auxiliar para cada cuenta.</t>
  </si>
  <si>
    <t>Revisando los soportes de las actividades propias del control realizadas durante el cuarto trimestre de la vigencia 2024 se pudo constatar que se llevaros acabo conciliaciones para  anticipos generales, cuentas por pagar y encargos fiduciarios.
Por lo anterior no se genera observación frente al control definido para el riesgo.</t>
  </si>
  <si>
    <t>Para el presente seguimiento se aportó la carpeta “conciliaciones”, en la cual se presentan subcarpetas por anticipos generales, cuentas por pagar, encargos fiduciarios, contienen la documentación generada por los aplicativos que alimentan por interfaz la contabilidad, para validar la conciliación de las cifras, tales como libros auxiliares, matriz “control de anticipos, depósitos, recursos, avances” realizadas en septiembre, octubre, noviembre 2024.
Se concluye que el control se ejecutó y se presentaron los soportes.</t>
  </si>
  <si>
    <t>Se realizan circualizaciones llevando a cabo la conciliacion de informacion entre las areas de la entidad que generan informacion contable con el fin de afirmar su veracidad o informar su estado actual.</t>
  </si>
  <si>
    <t>Se corrobora la aplicación del control para el perido objeto de seguimiento validando los soportes de la circularizaciones realizadas durante el cuarto trimestre de la vigencia 2024. Por lo anterior no se generan observaciones frente al reporte del control.</t>
  </si>
  <si>
    <t>Para el presente seguimiento se aportó la carpeta “circularizaciones” distribuidas en subcarpetas que contienen los radicados SIGA con Asunto: conciliación para anticipos generales, construcciones en curso, encargos fiduciarios, realizadas en el cuarto trimestre 2024.
Se concluye que el control se ejecutó y se presentaron los soportes.</t>
  </si>
  <si>
    <t>por sanciones o multas de entes de control o demandas de terceros</t>
  </si>
  <si>
    <t>debido a la realización de pagos indebidos</t>
  </si>
  <si>
    <t>Las personas designadas por la Dirección Financiera verifican el cumplimiento de los requisitos para pago de las cuentas radicadas mensualmente, de los documentos soporte dirigidos a la Dirección Financiera; los cuales son registrados en la "herramienta ofimática control órdenes de pago virtual". La cuenta pasara por revisión contable,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ORFEO, Herramienta Ofimática y correo que se le remita al supervisor con copia al contratista. Como evidencia se suministrará la Herramienta Ofimática Control órdenes de pago virtual F-GF-882. El cargue de las evidencias se hará trimestralmente</t>
  </si>
  <si>
    <t>La clasificación del riesgo puede considerarse "Fraude Interno"</t>
  </si>
  <si>
    <r>
      <t xml:space="preserve">La tipología del riesgo también puede alinearse con la tipología </t>
    </r>
    <r>
      <rPr>
        <i/>
        <sz val="10"/>
        <rFont val="Arial"/>
        <family val="2"/>
      </rPr>
      <t>"Fraude Interno"</t>
    </r>
  </si>
  <si>
    <t>Se realiza el cargue mensual de la herramienta ofimática control órdenes de pago virtual a traves del cual se lleva el seguimiento de las obligaciones adquiridas por la entidad y que son radicadas para pago en la Dirección Financiera.</t>
  </si>
  <si>
    <t>Por medio de los soportes allegados por el proceso denominados control OPS, se pudo contatar el diligenciamiento de las matrices de octubre, noviembre y diciembre, lo que evidencia el control mensual de las obligaciones adquiridas por la entidad.
Por lo anterior no se genera observación frente al reporte.</t>
  </si>
  <si>
    <t>Para el presente seguimiento se evidenciaron los documentos “Control OPS” contienen las matrices denominadas herramienta ofimática de control, trámite y órdenes de pago, código F-GF-882 V.4, contiene el registro de las OPS gestionadas para pago en cuarto trimestre 2024.
Se concluye que el control se ejecutó y se presentaron los soportes.</t>
  </si>
  <si>
    <t>R3GF</t>
  </si>
  <si>
    <t>por la expedición del Registro Presupuestal sin el cumplimiento de los requisitos para el perfeccionamiento del contrato,</t>
  </si>
  <si>
    <t>debido a falencias en la aplicación del Instructivo Solicitud de expedición y/o anulación de Certificado de Registro Presupuestal CRP I-GF-8</t>
  </si>
  <si>
    <t>Posibilidad de pérdida Económica por la expedición del Registro Presupuestal sin el cumplimiento de los requisitos para el perfeccionamiento del contrato, debido a falencias en la aplicación del Instructivo Solicitud de expedición y/o anulación de Certificado de Registro Presupuestal CRP I-GF-8</t>
  </si>
  <si>
    <r>
      <t xml:space="preserve">Los profesionales del área presupuesto verifican cada vez que se requiera que el Certificado de Registro Presupuestal - CRP corresponda a la solicitud recibida por parte del ordenador del gasto o funcionarios competentes, teniendo en cuenta lo establecido en el Instructivo I-GF-8, una vez verificados los requisitos se procede con su expedición; </t>
    </r>
    <r>
      <rPr>
        <b/>
        <sz val="10"/>
        <rFont val="Arial"/>
        <family val="2"/>
      </rPr>
      <t>si la solicitud no cumple con algún requisito se procede con la respectiva devolución al área solicitante. Como evidencia se suministrará la Base de control de CRP y para el trámite de las devoluciones el radicado por Orfeo y/o correo electronico al área solicitante.</t>
    </r>
  </si>
  <si>
    <t xml:space="preserve">Base de control de CRP y para el trámite de las devoluciones el radicado por Orfeo y/o correo electronico </t>
  </si>
  <si>
    <t>Los profesionales del área de presupuesto</t>
  </si>
  <si>
    <t xml:space="preserve">cada vez que se requiera </t>
  </si>
  <si>
    <t>Se aporta base de CRP radicadas a la Direccion Financiera y correo electronico a las areas con devolución de solicitudes que no cumplen con lo establecido en el instructivo.</t>
  </si>
  <si>
    <t>Se evidencia los correos de devolución de los CRP devueltos por no cumplir con lo establecido por el instructivo, sin enbargo no se logra evidenciar el registro de los CRP en la matriz designada para tal fin ya que no se encuentra relacionada en la carpeta de soportes de control del riesgo.</t>
  </si>
  <si>
    <r>
      <t xml:space="preserve">Para el presente seguimiento se aportó la traza de 2 correos de devolución para la expedición de 2 CRP, durante el cuarto trimestre 2024.
En el control se describe la desviación: “…si la solicitud no cumple con algún requisito se procede con la respectiva devolución al área solicitante. Como evidencia se suministrará la Base de control de CRP y para el trámite de las devoluciones el radicado por Orfeo y/o correo electrónico al área solicitante.”. </t>
    </r>
    <r>
      <rPr>
        <b/>
        <sz val="10"/>
        <rFont val="Arial"/>
        <family val="2"/>
      </rPr>
      <t>No se aporta “la Base de control de CRP”</t>
    </r>
    <r>
      <rPr>
        <sz val="10"/>
        <rFont val="Arial"/>
        <family val="2"/>
      </rPr>
      <t xml:space="preserve">
Teniendo en cuenta la novedad de presentación de soportes incompletos, la calificación para las evidencias durante el cuarto trimestre 2024 es de 5.
La Valoración de la ejecución del control es moderado dado que, el proceso de Gestión Financiera debe garantizar que el control se lleve a cabo conforme se determinó en la Matriz de Riesgos por proceso V33-2024, vigente para el presente seguimiento</t>
    </r>
    <r>
      <rPr>
        <sz val="10"/>
        <color rgb="FFFF0000"/>
        <rFont val="Arial"/>
        <family val="2"/>
      </rPr>
      <t>.</t>
    </r>
  </si>
  <si>
    <t>Recomendación: 
Al proceso Gestión Financiera, aportar los soportes conforme la descripción o analizar la posibilidad de realizar los ajustes que se consideren pertinentes.
A la Oficina Asesora de Planeación en su rol de aseguramiento, implementar mecanismos que faciliten el cumplimiento de las obligaciones fijadas para la primera LD, conforme los lineamientos establecidos en la Política de Administración de Riesgos vigente.</t>
  </si>
  <si>
    <t>R1GCT</t>
  </si>
  <si>
    <t>Gestión Contractual</t>
  </si>
  <si>
    <t>por suscripción indebida de contrato</t>
  </si>
  <si>
    <t>debido a documentos incompletos para la elaboración o legalización de un contrato</t>
  </si>
  <si>
    <r>
      <t xml:space="preserve">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t>
    </r>
    <r>
      <rPr>
        <b/>
        <sz val="10"/>
        <rFont val="Arial"/>
        <family val="2"/>
      </rPr>
      <t>en caso que los documentos no estén completos se rechazan en el sistema, como evidencia queda la base de datos en Excel con la ruta para acceder a cada proceso que contiene el contrato y los documentos del proveedor.</t>
    </r>
    <r>
      <rPr>
        <sz val="10"/>
        <rFont val="Arial"/>
        <family val="2"/>
      </rPr>
      <t xml:space="preserve"> El cargue de las evidencias se hará trimestralmente.</t>
    </r>
  </si>
  <si>
    <t>En el trimestre fueron suscritos 165 contratos que cumplieron con los requisitos de ley y la verificacion de la  lista de chequeo para la suscripcion.</t>
  </si>
  <si>
    <t>Se revisa la matriz aportada por el por el proceso donde efectivante se observan los 165 contratos generados para el cuarto trimestre de la vigencia 2024 con el respectivo seguimiento a los requisitos de ley.
En este orden de ideas no se genera observaciones frente al control definido para el riesgo.</t>
  </si>
  <si>
    <t>Se allegó para cuarto trimestre 2024, el documento “Contratos 03012025 Insumo 4er Trimestre SUPERVISO”.
En la Matriz de Riesgos por proceso V33-2024, vigente para el presente seguimiento, el riesgo correspondiente a Gestión Contractual se identifica como Riesgo 1, control 1 (…especificaciones de ley…), control 2 (…correo al supervisor…), lo cual no corresponde con la identificación dada a las carpetas de evidencias.
Se concluye que el control se ejecutó y se presentaron los soportes.</t>
  </si>
  <si>
    <t>Recomendación: 
Al proceso Gestión Contractual ajustar la identificación de las carpetas de evidencias.</t>
  </si>
  <si>
    <r>
      <t>El profesional asignado verifica cada vez que se le asigne el cumplimiento de los requisitos de perfeccionamiento y de ejecución de los contratos suscritos en la SDSCJ físicamente y en el aplicativo de SECOP II y realiza correo al supervisor donde se le informa el perfeccionamiento, legalización y cumplimiento de requisitos de ejecución;</t>
    </r>
    <r>
      <rPr>
        <b/>
        <sz val="10"/>
        <rFont val="Arial"/>
        <family val="2"/>
      </rPr>
      <t xml:space="preserve"> en caso que los documentos no estén completos se envía correo al enlace del área si en tres días hábiles no se subsana se procede con devolución.</t>
    </r>
    <r>
      <rPr>
        <sz val="10"/>
        <rFont val="Arial"/>
        <family val="2"/>
      </rPr>
      <t xml:space="preserve"> Como evidencia se remite base de perfeccionamiento con la relación de las fechas de envió del correo al supervisor. El cargue de las evidencias se hará trimestralmente.</t>
    </r>
  </si>
  <si>
    <t xml:space="preserve">En el trimestre fueron suscritos 165 contratos que fueron perfeccionados y legalizados </t>
  </si>
  <si>
    <t>Se allegó para cuarto trimestre 2024, el documento “Contratos 03012025 Insumo 4er Trimestre POA”.
En la Matriz de Riesgos por proceso V33-2024, vigente para el presente seguimiento, el riesgo correspondiente a Gestión Contractual se identifica como Riesgo 1, control 1 (…especificaciones de ley…), control 2 (…correo al supervisor…), lo cual no corresponde con la identificación dada a las carpetas de evidencias.
Se concluye que el control se ejecutó y se presentaron los soportes.</t>
  </si>
  <si>
    <t>R2GCT</t>
  </si>
  <si>
    <t>por pasivos exigibles</t>
  </si>
  <si>
    <t>debido a liquidación extemporánea de los contratos fuera de los plazos acordados en el contrato o los establecidos por la ley</t>
  </si>
  <si>
    <t>La Direccion Juridica y contractual remitio a las Direcciones de la Secretaria el memorando 3-2024-44325  informando las condiciones para la liquidacion de los contratos y el listado o base de informacion correspondiente.</t>
  </si>
  <si>
    <t>Se revisa el memorando N° 3-2024-44325 de fecha 31 de diciembre de 2024, donde se solicita el "SEGUIMIENTO CONTRATOS ELECTRÓNICOS FINALIZADOS SIN LIQUIDACIÓN Y/O CIERRE CONTRACTUAL". Adicionalmente el proceso allega base de datos con la relación de contratos a liquidar.
No se genera observaciones frente al control definido para el riesgo del proceso.</t>
  </si>
  <si>
    <t>Se allegó para cuarto trimestre 2024, en la carpeta “Liquidaciones dic”, los documentos: “ANX-2024-42379_2 b liquidaciones dic 24” y “3-2024-44325 LIquidaciones ctos dic”
En la Matriz de Riesgos por proceso V33-2024, vigente para el presente seguimiento, el riesgo correspondiente a Gestión Contractual se identifica como Riesgo 2, control 1 (…contratos que estén pendientes por liquidar…), lo cual no corresponde con la identificación dada a las carpetas de evidencias.
Se concluye que el control se ejecutó y se presentaron los soportes.</t>
  </si>
  <si>
    <t>R1GJ</t>
  </si>
  <si>
    <t>Gestión Jurídica</t>
  </si>
  <si>
    <t>por sanciones administrativas</t>
  </si>
  <si>
    <t>debido al incumplimiento en la respuesta a requerimientos asociados a los procesos judiciales y acciones constitucionales</t>
  </si>
  <si>
    <t>El el trimestre fueron notificadas 77 acciones constitucionales las cuales fueron respondidas en el termino de ley y señaladado en el texto de las tutelas</t>
  </si>
  <si>
    <t>Se evidencia la matriz de acciones constitucionales, sin embargo esta se cargó en la carpeta denominada R2 se recomienda usar la nomenclatura R1-C1 para evitar confusión en la verificación, no se genera observación</t>
  </si>
  <si>
    <t xml:space="preserve">Se allegó para cuarto trimestre 2024, el documento “77 ACCIONES CONSTITUCIONALES NOVIEMBRE Y DICIEMBRE”, con reporte de ejecución de 77 tutelas.
En la Matriz de Riesgos por proceso V33-2024, vigente para el presente seguimiento, el riesgo correspondiente a Gestión Jurídica, se identifica como Riesgo 1, control 1 (constitucionales (tutelas)), control 2 (procesos judiciales), lo cual no corresponde con la identificación de las carpetas de evidencias, situación también identificada por la OAP.
Se concluye que el control se ejecutó y se presentaron los soportes.
</t>
  </si>
  <si>
    <t>Recomendación: 
Al proceso Gestión Jurídica atender las observaciones de segunda LD y ajustar la carpeta de evidencias.</t>
  </si>
  <si>
    <t>Para el periodo  se realizó el seguimiento por parte de los abogados 24 procesos  notificados en el periodo de los cuales el equipo realizó el segumiento de las acciones  judiciales correspondientes.</t>
  </si>
  <si>
    <t>Se evidencia la matriz de procesos judiciales , sin embargo esta se cargó en la carpeta denominada R2 se recomienda usar la nomenclatura R1-C2 para evitar confusión en la verificación, adicionalmente no se observa reporte de primera linea en la columna P del presente documento</t>
  </si>
  <si>
    <t>Se allegó para cuarto trimestre 2024, el documento “b PROCESOS JUDICIALES SEGUNDO SEMESTRE”, con reporte de ejecución de 24 procesos.
En la Matriz de Riesgos por proceso V33-2024, vigente para el presente seguimiento, el riesgo correspondiente a Gestión Jurídica, se identifica como Riesgo 1, control 1 (constitucionales (tutelas)), control 2 (procesos judiciales), lo cual no corresponde con la identificación de las carpetas de evidencias, situación también identificada por la OAP.
Se concluye que el control se ejecutó y se presentaron los soportes.</t>
  </si>
  <si>
    <t>Gestión y Análisis de Información</t>
  </si>
  <si>
    <t>por la generación y entrega inoportuna de documentos de análisis estadísticos, mapas, boletines, recomendaciones y respuestas a solicitudes de información</t>
  </si>
  <si>
    <t xml:space="preserve">debido al procesamiento errado y/o datos errados o  desactualizados en la Bodega de datos </t>
  </si>
  <si>
    <r>
      <t xml:space="preserve">Los responsables asignados  gestionan oportunamente con las entidades externas la entrega de información y hace seguimiento a las respuestas recibidas, con el fin de contar con los datos necesarios que son el insumo para el cargue de datos estadísticos y geográficos. </t>
    </r>
    <r>
      <rPr>
        <b/>
        <sz val="10"/>
        <rFont val="Arial"/>
        <family val="2"/>
      </rPr>
      <t>Para los casos en que se encuentren inconsistencias en la información,  se realizara la solicitud nuevamente a la entidad fuente, por parte del responsable de validar la estructura de los archivos recibidos.</t>
    </r>
    <r>
      <rPr>
        <sz val="10"/>
        <rFont val="Arial"/>
        <family val="2"/>
      </rPr>
      <t xml:space="preserve"> Como soporte queda el formato Control Entrada y Salida de Requerimientos de Información F-GI-581. El cargue de las evidencias se hará trimestralmente.</t>
    </r>
  </si>
  <si>
    <t>En el trimestre a reportar, se realizan solicitudes de información y mesas de trabajo con las entidades fuente para contar con los datos estadísticos y geográficos necesarios  para actualizar de forma oportuna la Bodega de Datos de la Secretaría de Seguridad, Convivencia y Justicia y así dar respuesta a los requerimientos de información y la generación de documentos de análisis.</t>
  </si>
  <si>
    <t>Se evidencia la aplicación del control del riesgo correspondiente a los meses objeto de seguimiento, esto se ve refrejado en el diligenciamiento y seguimiento del formato Control Entrada y Salida de Requerimientos de Información F-GI-58.
Por lo anterior no se genera observación frente al control del riesgo.</t>
  </si>
  <si>
    <t>Se allegó para cuarto trimestre 2024, el documento “V3 Control Entrada y Salida de Requerimientos de Información F-GI-581”, al respecto se detalla lo siguiente:
1.	El formato presentado esta en versión 3, la vigente es la versión 4 a partir de 06-09-2023. 
2.	Contiene datos tales como: radicado de entrada; Tipo de requerimiento; fechas de entrada, vencimiento y salida; observaciones; conforme; no conforme, entre otros; sin embargo, el ítem “Tipo de requerimiento”, no cuenta con convenciones para establecer a que aspecto corresponde la numeración (1,2,3), para realizar los filtros de los datos. 
En el control se describe la desviación: “…Para los casos en que se encuentren inconsistencias en la información, se realizara la solicitud nuevamente a la entidad fuente, por parte del responsable de validar la estructura de los archivos recibidos…”
En el soporte establecido no se identifica la gestión realizada para el caso de “inconsistencias en la información”, durante el cuarto trimestre 2024.
Es reiterativa la observación, reportada en los anexos: “Anexo 01 Evaluación Riesgos II Trim 2024_RevOCI”, radicado 3-2024-29435 y Anexo-01-Evaluación Riesgos tercer Trim 2024, radicado 3-2024-39478.
Se concluye que existen incongruencias entre la descripción del control, las acciones que realiza el proceso y los soportes que se incorporan en el repositorio de evidencias.
Teniendo en cuenta las novedades, la calificación para las evidencias durante el cuarto trimestre 2024 es de 5.
La valoración de la ejecución del control es moderado dado que, el proceso Gestión y Análisis de Información debe garantizar que el control se lleve a cabo conforme se determinó en la Matriz de Riesgos por proceso V33-2024, vigente para el presente seguimiento.</t>
  </si>
  <si>
    <t>Recomendación: al proceso Gestión y Análisis de Información, implementar acciones que eviten que los documentos obsoletos se utilicen por equivocación.
A la Oficina Asesora de Planeación en su rol de aseguramiento, implementar mecanismos que faciliten el cumplimiento de las obligaciones fijadas para la primera LD, conforme los lineamientos establecidos en la Política de Administración de Riesgos vigente.</t>
  </si>
  <si>
    <r>
      <t>Los responsables asignados  verifican el correcto cargue de información de cada una de las fuentes de información en la bodega de datos, cada vez que se requiera.</t>
    </r>
    <r>
      <rPr>
        <b/>
        <sz val="10"/>
        <rFont val="Arial"/>
        <family val="2"/>
      </rPr>
      <t xml:space="preserve"> Para los casos en que se encuentren inconsistencias en la información, se realizara la solicitud nuevamente a la entidad fuente, por parte del responsable de validar la estructura de los archivos recibidos.</t>
    </r>
    <r>
      <rPr>
        <sz val="10"/>
        <rFont val="Arial"/>
        <family val="2"/>
      </rPr>
      <t xml:space="preserve"> Como evidencia quedará el formato Control Entrada y Salida de Requerimientos de Información F-GI-581. El cargue de las evidencias se hará trimestralmente</t>
    </r>
  </si>
  <si>
    <t>En el repositorio de evidencias, no está creada la carpeta para el control 2; sin embargo, ante el reporte de primera LD, para cuarto trimestre 2024, se evidenció el documento el documento “V3 Control Entrada y Salida de Requerimientos de Información F-GI-581”, al respecto se detalla lo siguiente:
1.	El formato presentado esta en versión 3, la vigente es la versión 4 a partir de 06-09-2023. 
2.	Contiene datos tales como: radicado de entrada; Tipo de requerimiento; fechas de entrada, vencimiento y salida; observaciones; conforme; no conforme, entre otros; sin embargo, el ítem “Tipo de requerimiento”, no cuenta con convenciones para establecer a que aspecto corresponde la numeración (1,2,3), para realizar los filtros de los datos. 
En el control se describe la desviación: “…Para los casos en que se encuentren inconsistencias en la información, se realizara la solicitud nuevamente a la entidad fuente, por parte del responsable de validar la estructura de los archivos recibidos…”
En el soporte establecido no se identifica la gestión realizada para el caso de “inconsistencias en la información”, durante el cuarto trimestre 2024.
Es reiterativa la observación, reportada en los anexos: “Anexo 01 Evaluación Riesgos II Trim 2024_RevOCI”, radicado 3-2024-29435 y Anexo-01-Evaluación Riesgos tercer Trim 2024, radicado 3-2024-39478.
Se concluye que existen incongruencias entre la descripción del control, las acciones que realiza el proceso y los soportes que se incorporan en el repositorio de evidencias.
Teniendo en cuenta las novedades, la calificación para las evidencias durante el cuarto trimestre 2024 es de 5.
La valoración de la ejecución del control es moderado dado que, el proceso Gestión y Análisis de Información debe garantizar que el control se lleve a cabo conforme se determinó en la Matriz de Riesgos por proceso V33-2024, vigente para el presente seguimiento.</t>
  </si>
  <si>
    <t>Evaluación al Sistema de Control Interno</t>
  </si>
  <si>
    <t xml:space="preserve">por hallazgos a la Entidad por parte de entes de control </t>
  </si>
  <si>
    <t>debido al incumplimiento y/o inoportuna emisión de los informes de ley contemplados en el Plan Anual de Auditoria</t>
  </si>
  <si>
    <r>
      <t xml:space="preserve">El Jefe de la Oficina de Control Interno verifica mensualmente a través de reuniones de autocontrol, el avance en la ejecución de las actividades programadas en el Plan Anual de Auditoría para el mes en curso y las contempladas para el próximo mes, con el fin de detectar las posibles fallas o desviaciones en la ejecución y términos de los informes de ley. 
</t>
    </r>
    <r>
      <rPr>
        <sz val="10"/>
        <color theme="4" tint="-0.249977111117893"/>
        <rFont val="Arial"/>
        <family val="2"/>
      </rPr>
      <t>En caso de identificar por parte del profesional inconvenientes en el desarrollo de las actividades asignadas se solicitará la priorización y ajuste en las fechas del PAA según lo indique la jefatura lo cual se efectuará en el mismo espacio</t>
    </r>
    <r>
      <rPr>
        <sz val="10"/>
        <rFont val="Arial"/>
        <family val="2"/>
      </rPr>
      <t>. La evidencia de la ejecución del control se registra en la respectiva acta del comité. El cargue de las evidencias se hará trimestralmente..</t>
    </r>
  </si>
  <si>
    <t>Acta de la reunión de autocontrol</t>
  </si>
  <si>
    <t>Reporte 4 Trim 2024: Durante los meses de octubre, noviembre y diciembre, en la OCI, se ejecutó el control con la realización mensual de las reuniones de autocontrol, en las cuales se hizo seguimiento a las actividades del mes inmediatamente anterior y las programadas en el PAA para el siguiente mes.
Para el mes de octubre, no hubo activación del control, es decir de ajuste de fechas por parte de los profesionales. En el mes de noviembre se presentaron tres (3) solicitudes de ajuste en la fecha de entrega de los informes: “Seguimiento al plan de sostenibilidad de MIPG-2024"; informe SARLAFT e informe a la evaluación del cumplimiento del Sistema de Gestión de la Seguridad y Salud en el Trabajo SG-SST, las cuales fueron aprobadas por la jefatura en el mismo espacio.  Igualmente, en el mes de diciembre hubo una solicitud de ampliación para la fecha de entrega del informe de evaluación del cumplimiento del Sistema de Gestión de la Seguridad y Salud en el Trabajo SG-SST, la cual fue aprobada por la jefatura durante la reunión.
Soportes: Actas de reunión de octubre, noviembre y diciembre.</t>
  </si>
  <si>
    <t>Frente a las evidencias aportadas por el proceso se pudo corroborar la ejecución de las reuniones de autocontrol definidas en el control del riesgo correspondientes a los meses de octubre, noviembre y diciembre respectivamente.
Con base en lo anterior no se evidencia observación alguna</t>
  </si>
  <si>
    <t>Para el presente seguimiento se aportaron 3 actas de reuniones de autocontrol de fechas 7 de octubre, 11 de noviembre y 9 de diciembre 2024, en el contenido de las actas se reporta la activación del control para 3 informes (noviembre), durante el cuarto trimestre 2024.
Se concluye que el control se ejecutó y se presentaron los soportes.</t>
  </si>
  <si>
    <t>El profesional designado por la Jefatura verifica mensualmente en el formato F-SM-946 y de manera previa el cumplimiento en la entrega de los informes de ley acordados en la reunión de autocontrol por parte de los profesionales del equipo y envía una relación por correo electrónico a la Jefatura.
En caso de identificarse, por parte de la Jefatura, en dicho correo electrónico informes que no han cumplido con las fechas de entrega, la Jefatura requerirá al profesional responsable a través de correo electrónico y se indicará la nueva fecha de entrega.
El cargue de las evidencias se hará trimestralmente.</t>
  </si>
  <si>
    <t>Correos electrónicos
del profesional a la jefatura
Correos electrónicos
de la Jefatura a los profesionales que incumplen</t>
  </si>
  <si>
    <t>El profesional designado
y
Jefe de Oficina de Control Interno</t>
  </si>
  <si>
    <t>Reporte 4 Trim 2024: Como parte del seguimiento a las actividades del PAA, posterior a la reunión mensual de autocontrol, el profesional designado remitió correo alertando a la jefatura sobre los informes que estaban próximos a vencer de acuerdo con las fechas establecidas en el cronograma de actividades.
Para el mes de diciembre, no se ejecutó el control, teniendo en cuenta que la Jefatura remitió correo electrónico solicitando a los profesionales el reporte y/o cumplimiento en la entrega de los informes, de acuerdo con las fechas concertadas mensualmente. Lo anterior, debido al cierre de la vigencia, no obstante, se allega el correo mencionado.
Soportes: Correos electrónicos de octubre y noviembre
Soporte: Correo electrónico por parte de la jefatura.</t>
  </si>
  <si>
    <t>Se corroboran los correos de alertamiento remitidos por el profesional responsable informando las actividades proximas a vencerse, estos correos se remitieron en los meses de octubre, noviembre y diciembre.
Por lo anterior no se genera observación frente al reporte</t>
  </si>
  <si>
    <t>Para el presente seguimiento se aportaron los correos con Asunto: “Seguimiento actividades programadas PAA mes (octubre, noviembre, diciembre 2024)”, de parte de la jefatura OCI.
Se concluye que el control se ejecutó y se presentaron los soportes.</t>
  </si>
  <si>
    <t>por falencias en la planeación y ejecución de las auditorías internas</t>
  </si>
  <si>
    <t>debido a inoportunidad y/o inconsistencia en la verificación de la información suministrada para la realización de la auditoria</t>
  </si>
  <si>
    <t xml:space="preserve">Para el cuarto trimestre de la vigencia no se ejecutó el control diseñado, toda vez que no se dio inicio a ninguna auditoría interna en el periodo de seguimiento. </t>
  </si>
  <si>
    <t>Frente al control este no se aplica debido a que no se dieron auditorias en el periodo objeto de seguimiento, por lo anterior no se genera ninguna observación.</t>
  </si>
  <si>
    <t>Periodicidad: Cada vez que se requiera
Para el presente seguimiento no se ejecutó el control</t>
  </si>
  <si>
    <t xml:space="preserve">Durante el cuarto trimestre 2024, se finalizaron dos (2) ejercicios de auditoría interna para los cuales se aprobó el informe final de auditoría así:
*03/10/2024: Auditoría Gestión de Emergencias                                                                Soporte: Correo electrónico
*16/12/2024 Auditoría Proceso Direccionamiento Estratégico y Fortalecimiento Institucional. Soporte: Correo electrónico </t>
  </si>
  <si>
    <t>Se corroboran los correos remitidos por el procesos remitiendo y aprobando el informe final de las auditorias realizadas en el periodo. Por lo anterior no se generan observaciones al control ejecuctado.</t>
  </si>
  <si>
    <t>Para el presente seguimiento se aportó la traza de los correos con asunto: “Informe Final Auditoría a los procesos de Direccionamiento Estratégico y Fortalecimiento Institucional” y “Memorando auditoria gestión de emergencia”, realizados durante el cuarto trimestre 2024.
Se concluye que el control se ejecutó y se presentaron los soportes.</t>
  </si>
  <si>
    <t>Gestión Estratégica del Talento Humano</t>
  </si>
  <si>
    <t>por sanciones o multas de entes de control o por demandas a la entidad.</t>
  </si>
  <si>
    <t>Debido a debilidades en el reporte, registro y cruce de las novedades administrativas allegadas a la Dirección de Gestión Humana y las incorporadas al sistema, generando inconsistencias en la liquidación de la nómina de los servidores ingresados o retirados de la entidad</t>
  </si>
  <si>
    <r>
      <t xml:space="preserve">Los profesionales encargados de la Dirección de Gestión Humana revisan mensualmente cada novedad recibida incluyendo documentos de órganos de control, entidades financieras y demás organizaciones, diligenciando el formato de "Control validación novedades cierre de nómina" F-GH-1065, continuando con el registro de la información en la base de datos para proceder con el cruce de esta. Una vez corroboradas las novedades que se ingresaron en el sistema y en la lista de chequeo F-GH-893, se procede con la firma. </t>
    </r>
    <r>
      <rPr>
        <b/>
        <sz val="10"/>
        <rFont val="Arial"/>
        <family val="2"/>
      </rPr>
      <t>En caso de evidenciar diferencias en la información reportada y corroborada, se solicita la verificación y ajuste de la misma, así mismo si se reciben novedades extemporáneas, se informará al solicitante el ingreso de la novedad en el mes siguiente.</t>
    </r>
    <r>
      <rPr>
        <sz val="10"/>
        <rFont val="Arial"/>
        <family val="2"/>
      </rPr>
      <t xml:space="preserve"> Como</t>
    </r>
    <r>
      <rPr>
        <b/>
        <sz val="10"/>
        <rFont val="Arial"/>
        <family val="2"/>
      </rPr>
      <t xml:space="preserve"> evidencia queda la Lista de chequeo F-GH-893, el formato "Control validación novedades cierre de nómina" F-GH-1065 y los correos electrónicos emitidos por el profesional de nómina</t>
    </r>
    <r>
      <rPr>
        <sz val="10"/>
        <rFont val="Arial"/>
        <family val="2"/>
      </rPr>
      <t>. El cargue de las evidencias se hará trimestralmente.</t>
    </r>
  </si>
  <si>
    <t>Lista de chequeo F-GH-893, el formato "Control validación novedades cierre de nómina" F-GH-1065 y los correos electrónicos emitidos por el profesional de nómina</t>
  </si>
  <si>
    <t>El grupo de Registro, el grupo de Juridica y el grupo de nomina de la dirección de gestión humana valida mensualmente las novedades generadas y cargadas en el sistema confirmando que han sido ingresadas adecuadamente para continuar con su liquidación.  En caso de identificar diferencias se procede con su inclusión. Como soporte quedan las actas de reunión.</t>
  </si>
  <si>
    <t>Durante el cuarto trimestre se diligenciaron los soportes correspondientes a cada nómina, se adjuntan evidencias</t>
  </si>
  <si>
    <t>Se evidencian los soportes correspondientes a Lista de chequeo F-GH-893, el formato "Control validación novedades cierre de nómina" F-GH-1065 y los correos electrónicos emitidos por el profesional de nómina, de acuerdo con el control, no se genera observación</t>
  </si>
  <si>
    <t>Se allegó la siguiente documentación para cuarto trimestre 2024.
 1. ActaReunionPrenomina: La descripción de los soportes para el control 1, no incluye acta.
2. Control validación novedades cierre de nómina, código F-GH-1065, v1, fecha de vigencia 04-05-2023. 
3. Lista de Chequeo de Novedades, código F-GH-893 v2. Se continúa utilizando el formato obsoleto; la versión actual es la 3, a partir del 22 de enero de 2024. 
4. El soporte “correo novedades” (aviso para el trámite oportuno de las novedades de nómina, indicando los parámetros y establece el plazo máximo de entrega de dichas novedades a DGH). Este no es el soporte que corresponde allegar.
En el control se describe la desviación: “…En caso de evidenciar diferencias … así mismo si se reciben novedades extemporáneas, se informará al solicitante el ingreso de la novedad en el mes siguiente. Como evidencia queda la Lista de chequeo F-GH-893, el formato "Control validación novedades cierre de nómina" F-GH-1065 y los correos electrónicos emitidos por el profesional de nómina…”.
No se aporta evidencia de los correos electrónicos emitidos por el profesional de nómina informando al solicitante el ingreso de la novedad en el mes siguiente.
Es reiterativa la observación, reportada en los anexos: “Anexo 01 Evaluación Riesgos II Trim 2024_RevOCI”, radicado 3-2024-29435 y Anexo-01-Evaluación Riesgos tercer Trim 2024, radicado 3-2024-39478.
Teniendo en cuenta la novedad de presentación de soportes incompletos, la calificación para las evidencias durante el cuarto trimestre 2024 es de 5.
La Valoración de la ejecución del control es moderado dado que, el proceso de Gestión Estratégica del Talento Humano debe garantizar que el control se lleve a cabo conforme se determinó en la Matriz de Riesgos por proceso V33-2024, vigente para el presente seguimiento.
Se deduce que persisten las incongruencias entre la descripción del riesgo, la descripción del control, las acciones que efectivamente se llevan a cabo en la DGH y los soportes que se añaden en el archivo de evidencias en el repositorio.</t>
  </si>
  <si>
    <t>Recomendación: 
Al proceso Gestión Estratégica del Talento Humano, aportar los soportes conforme la descripción o analizar la posibilidad de realizar los ajustes que se consideren pertinentes.
A la Oficina Asesora de Planeación en su rol de aseguramiento, implementar mecanismos que faciliten el cumplimiento de las obligaciones fijadas para la primera LD, conforme los lineamientos establecidos en la Política de Administración de Riesgos vigente.</t>
  </si>
  <si>
    <t>por sanciones, multas o llamados de atención de entes de control.</t>
  </si>
  <si>
    <t xml:space="preserve"> Debido al incumplimiento normativo y administrativo del Sistema de Gestión de Seguridad y Salud en el Trabajo</t>
  </si>
  <si>
    <r>
      <t xml:space="preserve">El profesional de Seguridad y Salud en el Trabajo revisa mensualmente la ejecución al plan de trabajo de Seguridad y Salud establecido para la vigencia, el cual es diseñado a partir de la autoevaluación del cumplimiento de los estándares mínimos de SG-SST del año inmediatamente anterior y las oportunidades de mejora establecidas en la Auditoría Interna o externa. La verificación de la ejecución de las actividades definidas en el plan se realiza a través del cronograma plan de trabajo de SG-SST establecido para tal fin; esta información, debe ser aportada mensualmente con sus respectivas evidencias por parte del profesional de SST y con la revisión de la Directora de Gestión Humana, de acuerdo con las metas del proceso de Talento Humano para el Plan Operativo Anual. </t>
    </r>
    <r>
      <rPr>
        <b/>
        <sz val="10"/>
        <rFont val="Arial"/>
        <family val="2"/>
      </rPr>
      <t>En caso de evidenciar incumplimiento en la ejecución de las actividades programadas se realiza el análisis de la causa y se establece si se debe reprogramar o modificar. Como evidencia queda el “cronograma plan de trabajo de SG-SST” con sus respectivos soportes</t>
    </r>
    <r>
      <rPr>
        <sz val="10"/>
        <rFont val="Arial"/>
        <family val="2"/>
      </rPr>
      <t>. El cargue de las evidencias se hará trimestralmente.</t>
    </r>
  </si>
  <si>
    <t>Octubre: Para este periodo se programaron  y se ejecutaron 12 actividades encaminadas a cumplir con el subprograma de Medicina de Preventiva del Trabajo: Evaluaciones médicas ocupacionales, actividades del SVE de Riesgo Psicosocial, Biomecánico, Cardiovascular y Biológico,  seguimiento a casos médicos,Subprograma de Higiene y Seguridad Industrial: Iinvestigaciones de accidentes. entrega de EPP, inspecciones a centros de trabajo, actualizacion de matriz legal, acciones correctivas, simulacro, verificacin de afiliación"
Noviembre: Para este periodo se programaron  17 actividades, se ejecutaron  16 actividades  y se reprogramo 1 actividad, encaminadas a cumplir con el subprograma de Medicina de Preventiva del Trabajo: Evaluaciones médicas ocupacionales, actividades del SVE de Riesgo Psicosocial, Biomecánico, Cardiovascular y Biológico,  seguimiento a casos médicos,Subprograma de Higiene y Seguridad Industrial: Iinvestigaciones de accidentes. entrega de EPP, inspecciones a centros de trabajo, actualizacion de matriz legal, acciones correctivas, verificación de afiliación"
Diciembre: Para este periodo se programaron  y se ejecutaron  17 actividades  encaminadas a cumplir con el subprograma de Medicina de Preventiva del Trabajo: Evaluaciones médicas ocupacionales, actividades del SVE de Riesgo Psicosocial, Biomecánico, Cardiovascular y Biológico,  seguimiento a casos médicos,Subprograma de Higiene y Seguridad Industrial: Iinvestigaciones de accidentes. entrega de EPP, inspecciones a centros de trabajo, actualizacion de matriz legal, acciones correctivas, verificación de afiliación, socialización d elecciones aprendidas, socializacion de como reportar accidentes, y acat de cambios internos y externos que afectan la SGSST"</t>
  </si>
  <si>
    <t>se evidencia el cargue del cronograma plan de trabajo de SG-SST” con sus respectivos soportes, de acuerdo con lo establecido en el control, no se generan observaciones</t>
  </si>
  <si>
    <t>Se allegó para cuarto trimestre 2024 el “CRONOGRAMA PLAN DE TRABAJO ANUAL SGSST 2024”, contiene las actividades, planeadas y ejecutadas durante la vigencia 2024, con enlace a los respectivos soportes.
En el control se describe la desviación: “… En caso de evidenciar incumplimiento en la ejecución de las actividades programadas se realiza el análisis de la causa y se establece si se debe reprogramar o modificar...”
Durante la vigencia 2024, para las actividades No. 12. 16,18, 19,24,27 y 28 re registran reprogramaciones (R); sin embargo, no se aporta evidencia de la realización del análisis de la causa para la reprogramación o modificación.
Teniendo en cuenta la novedad de presentación de soportes incompletos, la calificación para las evidencias durante el cuarto trimestre 2024 es de 5.
La valoración de la ejecución del control es moderado dado que, el proceso de Gestión Estratégica del Talento Humano debe garantizar que el control se lleve a cabo conforme se determinó en la Matriz de Riesgos por proceso V33-2024, vigente para el presente seguimiento.</t>
  </si>
  <si>
    <t>por sanciones o multas de entes de control o por demandas a la entidad</t>
  </si>
  <si>
    <t>debido al incumplimiento en la ejecución del Plan Estratégico de Talento Humano</t>
  </si>
  <si>
    <r>
      <t xml:space="preserve">El director(a) de la Dirección de Gestión Humana revisa mensualmente la ejecución al plan estratégico de talento humano, el cual es diseñado a partir de los autodiagnósticos. La verificación de la ejecución de las actividades definidas en el plan se realiza a través de la "Matriz de Seguimiento al Programa Talento Humano en una Organización Saludable y POA" F-GH-850 establecida para tal fin; esta información, debe ser aportada mensualmente con sus respectivas evidencias por parte de los líderes de los módulos del programa de talento humano en una organización saludable. </t>
    </r>
    <r>
      <rPr>
        <b/>
        <sz val="10"/>
        <rFont val="Arial"/>
        <family val="2"/>
      </rPr>
      <t>En caso de evidenciar incumplimiento en la ejecución de las actividades programadas se realiza el análisis de la causa y se establece si se debe reprogramar o modificar</t>
    </r>
    <r>
      <rPr>
        <sz val="10"/>
        <rFont val="Arial"/>
        <family val="2"/>
      </rPr>
      <t>. Como evidencia queda el formato F-GH-850 "Matriz de Seguimiento al Programa Talento Humano en una Organización Saludable y POA". El cargue de las evidencias se hará trimestralmente.</t>
    </r>
  </si>
  <si>
    <t>F-GH-850 "Matriz de Seguimiento al Programa Talento Humano en una Organización Saludable y POA"</t>
  </si>
  <si>
    <t xml:space="preserve">El director(a) de la Dirección de Gestión Humana </t>
  </si>
  <si>
    <t>Octubre, Noviembre y diciembre: Se adjunto evidencia de matriz de seguimiento al Plan Estrategico de Talento Humano, donde se ejecutaron 72 actividades planeadas</t>
  </si>
  <si>
    <t>Se evidencia cargue de soporte Matriz de Seguimiento al Programa Talento Humano en una Organización Saludable y POA, de acuerdo ocn lo establecido en el control, no se generan observaciones</t>
  </si>
  <si>
    <t>Se allegó para cuarto trimestre 2024, en el repositorio de evidencias el formato " Matriz de Seguimiento al Programa y POA 2024", código F-GH-850 V2, en el cual se reportó el porcentaje de cumplimiento de las actividades a 31 diciembre de 2024, contiene los enlaces para la verificación de las evidencias; para las siguientes actividades se reporta cumplimiento menor a 100%: actividad No.5 (83%), No. 28 (82%) y 30 (97%).
En el control se describe la desviación: “… En caso de evidenciar incumplimiento en la ejecución de las actividades programadas se realiza el análisis de la causa y se establece si se debe reprogramar o modificar…”
No se aporta evidencia de la realización del análisis de la causa donde se estableció la reprogramación o modificación.
Teniendo en cuenta la novedad de presentación de soportes incompletos, la calificación para las evidencias durante el cuarto trimestre 2024 es de 5.
La valoración de la ejecución del control es moderado dado que, el proceso de Gestión Estratégica del Talento Humano debe garantizar que el control se lleve a cabo conforme se determinó en la Matriz de Riesgos por proceso V33-2024, vigente para el presente seguimiento.</t>
  </si>
  <si>
    <t>R4GH</t>
  </si>
  <si>
    <t>por incumplir con los lineamientos emitidos por la Secretaria General de la Alcaldía Mayor de Bogotá y Función Pública</t>
  </si>
  <si>
    <t>debido a la imposibilidad en el proceso de apropiación de la cultura y política de integridad del servicio público en la SDSCJ</t>
  </si>
  <si>
    <t>Posibilidad de pérdida Reputacional por incumplir con los lineamientos emitidos por la Secretaria General de la Alcaldía Mayor de Bogotá y Función Pública debido a la imposibilidad en el proceso de apropiación de la cultura y política de integridad del servicio público en la SDSCJ</t>
  </si>
  <si>
    <r>
      <t xml:space="preserve">Los profesionales asignados de la Dirección de Gestión Humana verifican mensualmente la ejecución del Plan de cultura e Integridad confirmando la ejecución de las actividades proyectadas lo cual se refleja en la Matriz de "Seguimiento al Programa de Talento Humano en una Organización saludable y POA" F-GH-850 matrices que se encuentran ubicadas en el repositorio de la Dirección. </t>
    </r>
    <r>
      <rPr>
        <b/>
        <sz val="10"/>
        <rFont val="Arial"/>
        <family val="2"/>
      </rPr>
      <t>En caso de evidenciar incumplimientos se procede con reprogramación</t>
    </r>
    <r>
      <rPr>
        <sz val="10"/>
        <rFont val="Arial"/>
        <family val="2"/>
      </rPr>
      <t>. Como soporte queda "Seguimiento al Programa de Talento Humano en una Organización saludable y POA" F-GH-850.</t>
    </r>
  </si>
  <si>
    <t>"Seguimiento al Programa de Talento Humano en una Organización saludable y POA" F-GH-850.</t>
  </si>
  <si>
    <t xml:space="preserve">Los profesionales asignados de la Dirección de Gestión Humana </t>
  </si>
  <si>
    <t>Se allegó en el repositorio de evidencias el formato " Matriz de Seguimiento al Programa y POA 2024", código F-GH-850 V2, en el cual se registró el porcentaje de cumplimiento de las actividades a 31 diciembre de 2024, contiene los enlaces para la verificación de las evidencias; para las siguientes actividades se reporta cumplimiento menor a 100%: actividad No.5 (83%), No. 28 (82%) y 30 (97%).
En el control se describe la desviación: “… En caso de evidenciar incumplimientos se procede con reprogramación...”
No se aporta evidencia de la reprogramación.
Teniendo en cuenta la novedad de presentación de soportes incompletos, la calificación para las evidencias durante el cuarto trimestre 2024 es de 5.
La valoración de la ejecución del control es moderado dado que, el proceso de Gestión Estratégica del Talento Humano debe garantizar que el control se lleve a cabo conforme se determinó en la Matriz de Riesgos por proceso V33-2024, vigente para el presente seguimiento.</t>
  </si>
  <si>
    <t>por sanciones o multas o reducción y/o afectación del presupuesto para las futuras vigencias o por cuestionamiento a la planeación del proceso</t>
  </si>
  <si>
    <t>debido a desviaciones o incumplimientos de las metas programadas de los indicadores relacionados con el proceso</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</si>
  <si>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acumulará con el siguiente mes. Como evidencia se suministrarán las actas de las reuniones que se realizarán mes vencido dentro de los 5 primeros días hábiles. El cargue de las evidencias se hará trimestralmente.</t>
  </si>
  <si>
    <t>Desde las direcciones de Prevención y Cultura Ciudadana y Seguridad, mensualmente se realiza seguimiento a la gestión y al cumplimiento de metas, por lo anterior, se anexan las actas de los meses de octubre, noviembre y diciembre. Lo anterior, de acuerdo a la periodicidad establecida en el control del riesgo.</t>
  </si>
  <si>
    <t>Revisando los soportes allegados por parte del proceso con base en el control se pudo corroborar que para el mes de octubre se llevarosn a cabo 2 reuniones, en noviembre 2 reuniones y en diciembre una reunión. En esta reuniones se discutio el seguimiento a la gestión y las metas trazadas.
Por lo anterior no se genera ningun tipo de observación.</t>
  </si>
  <si>
    <t>Se observaron 6 formatos de actas de reunión, código F-FI-1380 V.1, de 6 de mayo, 6 de junio, 3 de julio de la Dirección de Seguridad; de la Dirección de Prevención y Cultura Ciudadana – DPCC, desarrolladas el 8 de mayo, 4 de julio, 11 de junio de 2024.</t>
  </si>
  <si>
    <t>Recomendación: Al proceso Gestión de Seguridad y Convivencia, disponer las carpetas de evidencias denominándolas por dependencia (Dirección de seguridad, Dirección de Prevención y Cultura Ciudadana), en aras de una mejor organización para revisión de evidencias a nivel interno como de entes de control.</t>
  </si>
  <si>
    <t>El líder del proceso valida mediante una reunión trimestral, el cumplimiento de las metas programadas e indicadores del proceso, con el fin de identificar posibles desviaciones o incumplimientos y proponer los ajustes que se consideren necesarios. Para los casos en los cuales no se logre ejecutar la reunión, se procede con la reprogramación. Los ajustes derivados se registrarán en Progressus. Como evidencia quedará el acta de la reunión desarrollada mes vencido dentro de los 5 primeros días hábiles. El cargue de las evidencias se hará trimestralmente.</t>
  </si>
  <si>
    <t>Se realiza reunnión el día 7 de enero de 2025, donde se realiza control al riesgo tniendo en cuenta la presentación de los resultados indicador con corte 31de diciembre de 2024.</t>
  </si>
  <si>
    <t>Se evidencian soportes de seguimiento a metas de acuerdo ocn lo establecido en el control, no se genera observación</t>
  </si>
  <si>
    <t>Se evidenció acta de reunión desarrollada el 07/01/2025, en el desarrollo se relaciona: “Inicia la reunión con la presentación del resultado del indicador de gestión del proceso para el cuarto trimestre 2024, el cual corresponde a 97,27% ubicado en rango “Sobresaliente”.
Se concluye que el control se ejecutó y se presentaron los soportes.</t>
  </si>
  <si>
    <t>por sobrecostos en  recursos técnicos y humanos</t>
  </si>
  <si>
    <t>debido al desconocimiento de las actividades a desarrollar al interior del proceso</t>
  </si>
  <si>
    <t>Se realiza jornada de capacitación el 8 de agosto de 2024, donde se trataron los siguientes temas:
*Planeación de la estructura del equipo de la Subsecretaría de Seguridad y Convivencia
*Proyectos de inversión de la Subsecretaría de Seguridad y Convivencia
*Presentación del C4
*Presentación del cuadro de mando de la Secretaría de Seguridad, Convivencia y Justicia
Evidencia: Acta de reunión del 8 de agosto de 2024</t>
  </si>
  <si>
    <t>Se pudo corroborar la reunión realizada el 8 agosto de 2024 en temas relacionados con la gestión documental y administrativa del proceso. En este orden de ideas no se genera observación frente al control.</t>
  </si>
  <si>
    <t>Para el segundo semestre 2024, se evidenció acta de reunión desarrollada el 8 de agosto, objetivo: “Definir el alcance de las metas de PDD y PISCJ. Establecer lineamientos y responsables para la construcción de los documentos descriptivos de las estrategias que desarrollan las metas de PDD y PISCJ. Socializar las metas y estrategias del PDD y del PISCJ. Socializar la estructura, roles y flujos de tareas de la Subsecretaría de Seguridad y Convivencia y sus dos direcciones”.
Se concluye que el control se ejecutó y se presentaron los soportes.</t>
  </si>
  <si>
    <t>por deficiente atención a los usuarios de los bienes y servicios del proceso</t>
  </si>
  <si>
    <t>debido a la falta de capacitación</t>
  </si>
  <si>
    <t>Los directores de Prevención y Seguridad programan y gestionan semestralmente espacios de sensibilización y entrenamiento para la implementación adecuada de los procesos, procedimientos y guías; los avances y ejecución de las actividades se reportan en listados de asistencia de la herramienta TEAMS cuando sea virtual y Acta de reunión F-FI-1380 para los eventos presenciales. Para los casos en los cuales no se logre ejecutar se procede con la reprogramación. El cargue de las evidencias se hará trimestralmente.</t>
  </si>
  <si>
    <t>Listados de asistencia o Acta de reunión F-FI-1380</t>
  </si>
  <si>
    <t>Se realiza jornada de capacitación en la Dirección de Seguridad, el 10 de diciembre de 2024, cuyos temas tratados fueron: 
*Socialización de la Dirección de Seguridad 
*Socialización MIPG y Procedimiento "Apoyo para el Control del Delito".
Se realiza jornada de capacitación en la Dirección de Prevención y Cultura Ciudadana, el 12 de noviembre de 2024, donde se trataron los siguientes temas: 
*Temas misionales-conceptuales SIGA
*Capacitación operativa-administrativa-polígonos
*Reunión equipo
*Progressus
*Experiancias exitosas
*Aspectos coyunturales 
*Varios</t>
  </si>
  <si>
    <t>Se pudieron validar las dos actas de reunión citadas por el proceso, lo que da cuenta de la aplicación del control definido para el riesgo 3. no se generan observaciones del control.</t>
  </si>
  <si>
    <t>Para el segundo semestre 2024, se aportaron los formatos de acta de reunión realizadas el 12 noviembre 2024, objetivo: “Capacitación – Reunión equipo promotores”; 10 diciembre, objetivo:” Realizar presentación de la Dirección de Seguridad, su misionalidad, metas a cargo y procedimiento “Apoyo para el Control del Delito PD-GS-08”, como contexto para el personal nuevo de la dependencia.”
Se concluye que el control se ejecutó y se presentaron los soportes.</t>
  </si>
  <si>
    <t xml:space="preserve">por demandas o extralimitación de funciones de servidores </t>
  </si>
  <si>
    <t>debido al inadecuado acompañamiento a las manifestaciones, movilizaciones, eventos o aglomeraciones</t>
  </si>
  <si>
    <t>Se realiza reunión el 19 de diciembre de 2024, el líder de gestores realiza la presentación de la propuesta de modificación de la Guía de aglomeraciones, explica el contenido de cada uno de los módulos que componen la propuesta, se deben realizar los ajustes necesarios para la presentación final del documento.</t>
  </si>
  <si>
    <t>Se valida el acta de reunión donde se socializa la guia de aglomeraciones y se dejan observaciones para su posible ajuste. No se generan observaciones frente al control propuesto.</t>
  </si>
  <si>
    <t xml:space="preserve">R4 C1: Para el presente seguimiento se aporta el formato de acta de reunión realizada el 19/12/2024, temas tratados orden del día: “Presentación propuesta modificación Guía intervención promoción de la convivencia acompañamiento a movilizaciones sociales y aglomeraciones, por parte del líder del equipo de gestores G-GS-1.”, con listado de 6 personas asistentes. En las conclusiones indica: “Se deben realizar los ajustes necesarios para la presentación final del documento, en el mes de enero de 2025.” El documento guía intervención…, código G-GS-1 versión 2, tiene vigencia en MIPG 02-09-2022; no presenta actualización, pese a haberse desarrollado reuniones el 3 de abril, 4 de julio, 24 de septiembre, y 19 de diciembre de 2024, con la conclusión que se debe realizar la actualización de la guía.
En la descripción del soporte, también establece: …” Para los casos en los cuales se requiera la actualización del documento, se desarrollarán las mesas de trabajo correspondientes.”, de lo cual no se presenta evidencia.
Teniendo en cuenta la novedad de presentación de soportes incompletos, la calificación para las evidencias durante el cuarto trimestre 2024 es de 5.
La valoración de la ejecución del control es débil dado que, el proceso Gestión de Seguridad y Convivencia debe garantizar que el control se lleve a cabo conforme se determinó en la Matriz de Riesgos por proceso V33-2024, vigente para el presente seguimiento.
</t>
  </si>
  <si>
    <t>Observación:   Si bien se presentan trimestralmente las actas realizadas para discutir el tema de actualización de la Guía intervención…, código G-GS-1 versión 2, vigencia 02-09-2022, no hay evidencia de la gestión de actualización del documento en MIPG, para la vigencia 2024, ni de las mesas de trabajo. 
Se recomienda al proceso Gestión de Seguridad y Convivencia, analizar la viabilidad de cambiar la periodicidad (anual), en vista que se realizan varias reuniones al año.</t>
  </si>
  <si>
    <r>
      <t>El líder del proceso o el que este delegue revisa mediante una reunión</t>
    </r>
    <r>
      <rPr>
        <b/>
        <sz val="10"/>
        <rFont val="Arial"/>
        <family val="2"/>
      </rPr>
      <t xml:space="preserve"> trimestral con la Coordinación de Gestores, el resultado de los acompañamientos realizados durante el periodo, con el fin de identificar posibles incumplimientos a los lineamientos internos (guía G-GS-1) , </t>
    </r>
    <r>
      <rPr>
        <sz val="10"/>
        <rFont val="Arial"/>
        <family val="2"/>
      </rPr>
      <t>avances logrados y oportunidades de mejora, la ejecución se reportará en un acta de reunión. Para los casos en los cuales no se logre ejecutar la reunión se procede con la reprogramación. Como evidencia se suministraran las actas de las reuniones. El cargue de las evidencias se hará trimestralmente.</t>
    </r>
  </si>
  <si>
    <t>Se realiza reunión el 19 de diciembre de 2024, donde se hace seguimiento a los siguientes temas:
*Acompañamientos realizados durante el periodo, el líder de gestores presentó los resultados
*Análisis informes PQRS, líder operativa realizar presentación de resultados
*Análisis informe de gestores atendidos por ARL, líder operativa realiza presentación de resultados</t>
  </si>
  <si>
    <t>Se evidencian soportes de seguimiento de acuerdo ocn lo establecido en el control, no se genera observación</t>
  </si>
  <si>
    <t>Para el presente seguimiento se aporta el formato de acta de reunión realizada el 19/12/2024, dentro de los temas tratados/orden del día, se incluyó: “Acompañamientos realizados durante el periodo…; en el contenido del acta, numeral 1, se menciona: “El líder del equipo de gestores informa que, en ninguna de las actividades reportadas, se presentaron afectaciones o novedades que puedan concluir en la materialización del riesgo y que no se evidenciaron posibles incumplimientos a los lineamientos internos“; sin embargo en las conclusiones no se deja plasmado.
Se concluye que el control se ejecutó y se presentaron los soportes.</t>
  </si>
  <si>
    <t>Recomendación:  al proceso Gestión de Seguridad y Convivencia, dejar registrado en las conclusiones de las actas la identificación o no de incumplimientos a los lineamientos internos (guía G-GS-1).</t>
  </si>
  <si>
    <t>R1AB</t>
  </si>
  <si>
    <t>Administración de Bienes Muebles e Inmuebles para el Fortalecimiento de las Capacidades Operativas</t>
  </si>
  <si>
    <t xml:space="preserve">por sanciones o multas de entes de control </t>
  </si>
  <si>
    <t>debido al uso de los bienes en comodato con un fin diferente a lo pactado contractualmente</t>
  </si>
  <si>
    <r>
      <t xml:space="preserve">El supervisor y/o apoyo a la supervisión designado, verifica mediante visitas los bienes muebles o inmuebles entregados mediante contrato interadministrativo de comodato por la Secretaría Distrital de Seguridad, Convivencia y Justicia a los diferentes organismos afines a su misión institucional que operan en la ciudad de Bogotá, según la programación elaborada al inicio de cada vigencia, en donde se revisa el estado, uso y ubicación de los bienes. </t>
    </r>
    <r>
      <rPr>
        <b/>
        <sz val="10"/>
        <rFont val="Arial"/>
        <family val="2"/>
      </rPr>
      <t>En caso de encontrar observaciones en la visita se le informa al comodatario para las gestiones pertinentes, dejando constancia en los formatos utilizados</t>
    </r>
    <r>
      <rPr>
        <sz val="10"/>
        <rFont val="Arial"/>
        <family val="2"/>
      </rPr>
      <t>. Como evidencia se cuenta con las Actas de reunión F-FI-1380 o Acta de visita de campo F-GCT-1152 o F-AB-1354 Seguimiento a Bienes Muebles. El cargue de las evidencias se hará trimestralmente.</t>
    </r>
  </si>
  <si>
    <t>Actas de reunión F-FI-1380 o Acta de visita de campo F-GCT-1152 o F-AB-1354 Seguimiento a Bienes Muebles</t>
  </si>
  <si>
    <t>Programación</t>
  </si>
  <si>
    <t>En el cuarto trimestre se realizaron visitas de seguimiento de bienes muebles según la siguiente programación: el 10 de octubre de 2024 a MEBOG, verificando 167 bienes tecnológicos; el 29 de octubre de 2024 a IDIGER, verificando 29 bienes tecnológicos; y el 31 de octubre de 2024 a Migración Colombia, donde se verificaron 10 bienes tecnológicos y 8 vehículos, así como otros 50 bienes tecnológicos, para un total de 264 bienes verificados. Adicionalmente, el 6 de noviembre de 2024 se verificaron 206 vehículos en MEBOG, y el 14 de noviembre de 2024 se verificaron 76 bienes tecnológicos en MEBOG, sumando 282 bienes adicionales. Como soporte se dejaron las actas de reunión F-FI-1380, el Acta de visita de campo F-GCT-1152 o F-AB-1354 de seguimiento a bienes muebles.</t>
  </si>
  <si>
    <t>se evidencian los soportes correspondietes a las Actas de reunión F-FI-1380 o Acta de visita de campo F-GCT-1152 o F-AB-1354 Seguimiento a Bienes Muebles, de acuerdo con lo establecido en el control, no se generan observaciones.</t>
  </si>
  <si>
    <t>Para el presente seguimiento se aportaron 8 archivos, entre otros los formatos: 01 Plan de Trabajo 2024 - Seguim. Bienes - 4o. Trim; formato interno, 02 Consolid. Verif. Bienes 4o TRIMESTRE 2024 y Consolidado Anual 2024. Actas de Reunión, código F-FI-138 V.1, de fechas 29, 31 (2 actas) de octubre; un acta del 6 de noviembre 2024, dos formatos Seguimiento a Bienes Muebles código F-AB-1354 v1, con lo cual se soportan las reuniones para cuarto trimestre 2024.
Se subsanó la utilización del Formato Acta de reunión.
Se concluye que el control se ejecutó y se presentaron los soportes.</t>
  </si>
  <si>
    <t>R2AB</t>
  </si>
  <si>
    <t>por sanciones o multas de entes de control</t>
  </si>
  <si>
    <t>debido a detrimento patrimonial por la no reclamación de siniestros durante el tiempo legalmente establecido para que no opere la prescripción</t>
  </si>
  <si>
    <t>Se realiza el tramite de reclamaciones para "automóviles" y "seguros generales", en donde a cda ramo se le realizo la recepcion del aviso y formalizacion de la reclamacion ante la aseguradora para los meses de de octubre a noviembre 2024.</t>
  </si>
  <si>
    <t>Se evidencian los soportes correspondientes a Correos remitidos al corredor de seguros, de acuerdo con lo establecido en el control, no se generan observaciones</t>
  </si>
  <si>
    <t>Para el presente seguimiento se validó la información contenida en dos carpetas: "automóviles" y "seguros generales", donde se relacionan las subcarpetas "aviso" y Formalización" para los meses de octubre a diciembre 2024.
Se subsanó la utilización del Formato Acta de reunión.
Se concluye que el control se ejecutó y se presentaron los soportes.</t>
  </si>
  <si>
    <t>R3AB</t>
  </si>
  <si>
    <t>debido al no suministro de los bienes y servicios requeridos</t>
  </si>
  <si>
    <t xml:space="preserve">Se realiza el reporte de los seguimientos realizados al PAA 2024
Se reporta memorandos de seguimiento a las áreas reposables de radicar las solicitudes de contratación.
Actas de reunión y listas de asistencia de seguimiento a la estructuración de los procesos del PAA 2024.  </t>
  </si>
  <si>
    <t>se evidencian los soportes correspondientes a Informes y/o actas de presentaciones de seguimiento, de acuerdo con el control, no se generan observaciones</t>
  </si>
  <si>
    <t>Para el presente seguimiento se validó la información contenida en el repositorio en 10 archivos, entre ellos los radicados SIGA con asunto: “SEGUIMIENTO CUMPLIMIENTO PAA”, "SOLICITUD RADICACIÓN DE REQUERIMIENTOS Y AJUSTE DEL PAA 2024”, “ALERTAMIENTO PAA 42 OCTUBRE 31”, “ALERTAMIENTO PAA 44 NOVIEMBRE 2024”, “ALERTAMIENTO CUMPLIMIENTO PAA 48 DIRECCIÓN DE OPERACIONES PARA EL FORTALECIMIENTO DICIEMBRE 2024”; actas de seguimiento de fechas 7 y 30 de octubre, 13 noviembre, con objetivo: “Realizar seguimiento a los procesos que adelanta la Dirección Técnica.” 
Se concluye que el control se ejecutó y se presentaron los soportes.</t>
  </si>
  <si>
    <t>La dirección de bienes realiza seguimiento financiero mediante el formato Seguimiento Financiero de Contratos F-AB-1351 cada vez que se gestiona un pago a los contratos de recurrencia, según lo establecido en la metodología de supervisión de contratos M-FC-1. Para los casos en los cuales no se evidencie el uso del Formato Seguimiento Financiero de Contratos F-AB-1351se deberá actualizar hasta la fecha de ejecución. Como evidencia se suministrarán  los formatos Seguimiento Financiero de Contratos F-AB-1351. El cargue de evidencias se realizará trimestralmente.</t>
  </si>
  <si>
    <t>Seguimiento Financiero de Contratos F-AB-1351</t>
  </si>
  <si>
    <t>Director de bienes</t>
  </si>
  <si>
    <t>Se realiza el seguimiento financiero a 49 contratos activos a cargo de la Dirección de Bienes, correspondientes a OPS, mediante el formato "SEGUIMIENTO FINANCIERO DE CONTRATOS", con código "F-AB-1351". Como parte de la validación, se documenta un acta de reunión en la que se evalúan los meses de octubre, noviembre y diciembre de 2024.</t>
  </si>
  <si>
    <t>se evidencian los soportes correspondientes a Seguimiento Financiero de Contratos F-AB-1351 y las actas establecidas en el control , no se generan observaciones</t>
  </si>
  <si>
    <t xml:space="preserve">
Para el presente seguimiento se aportó en el repositorio 50 archivos que contienen los formatos de “Seguimiento financiero de contratos”, código F-AB-1351 v1, diligenciados para el cuarto trimestre 2024.
Se concluye que el control se ejecutó y se presentaron los soportes.</t>
  </si>
  <si>
    <t>R4AB</t>
  </si>
  <si>
    <t>debido a proyectos no ejecutados de acuerdo a lo proyectado en la vigencia anterior, Proyectos inconclusos en su ejecución (Obras de infraestructura sin terminar), Obras sin el cumplimiento de requisitos para su adecuado funcionamiento</t>
  </si>
  <si>
    <t>Subsecretario (a) de inversiones y Fortalecimiento de capacidades operativas</t>
  </si>
  <si>
    <t xml:space="preserve">Se realiza reporte de requerimientos de los grupos de interes que son el insumo para la elaboración del anteproyecto de inversión. </t>
  </si>
  <si>
    <t>se evidencian los soportes correspondientes a Consolidación Requerimientos Grupos de Interés, de acuerdo con el control no se genera observación</t>
  </si>
  <si>
    <t>La periodicidad es Anual. Para el presente seguimiento se aportó en el repositorio 4 archivos ANTEPROYECTO 2025 2-2024-53440_2 versión 9 AGOSTO MEBOG, CONSOLIDACION REQUERIMIENTOS BR13-2025, FORMATO CONSOLIDACION DE REQUERIMIENTOS SSCJ 090825 FISCALIA, FORMATO CONSOLIDACION DE REQUERIMIENTOS SSCJ MIGRACION 28082024, con la anterior información se concluye que el control se ejecutó y se presentaron los soportes para cuarto trimestre 2024.</t>
  </si>
  <si>
    <t>La Dirección de Bienes realiza seguimiento mensual al control de cuentas y al cumplimiento de PAC, a través del formato F-AB-1362 Control de Cuentas Contratos Dirección de Bienes. En caso evidenciar incumplimiento en el PAC se solicitarán las acciones necesarias para llevar a cabo la radicación de las cuentas programadas. Como evidencia se suministrará el Formato F-AB-1362 Control de Cuentas Contratos Dirección de Bienes. El cargue de evidencias se realizará trimestralmente.</t>
  </si>
  <si>
    <t>F-AB-1362 Control de Cuentas Contratos Dirección de Bienes</t>
  </si>
  <si>
    <t>Se realizo el seguimiento de cuentas y cumplimento de PAC de los meses de cotubre, noviembre y diciembre al control de cuentas y al cumplimiento de PAC, a través del formato F-AB-1362 Control de Cuentas Contratos Dirección de Bienes.</t>
  </si>
  <si>
    <t>se evidencian los soportes correspondientes a F-AB-1362 Control de Cuentas Contratos Dirección de Bienes, de acuerdo con lo establecido en el control, no se generan observaciones</t>
  </si>
  <si>
    <t>Para el presente seguimiento se aportó en el repositorio los formatos “Control de cuentas contratos dirección de bienes”, código F-AB-1362 V.1, diligenciado para los meses de octubre a diciembre 2024.
Se concluye que el control se ejecutó y se presentaron los soportes.</t>
  </si>
  <si>
    <t>R5AB</t>
  </si>
  <si>
    <t>debido a la inadecuada disposición de los residuos peligrosos (Talleres)</t>
  </si>
  <si>
    <t>Para el cuarto trimestre se adjunta los certificados de disposición final de los residuos peligrosos generados en los talleres en los cuales se realiza el mantenimeinto de los automotores.</t>
  </si>
  <si>
    <t>se evidencia el certificado de disposición final de los residuos peligrosos de octubre de acuerdo a lo establecido en el control, no se generan observaciones</t>
  </si>
  <si>
    <t>La periodicidad del control se estableció como “anualmente”; para el presente seguimiento se aportó en el repositorio el archivo “respel AMBIENTAL OCTUBRE”.
Se concluye que el control se ejecutó y se presentaron los soportes.</t>
  </si>
  <si>
    <t>Para el cuarto trimestre se djunta los certificados certificados de disposición de llantas generados en los talleres en los cuales se realiza el mantenimiento de los automotores.</t>
  </si>
  <si>
    <t>se evidencia el certificado de certificados certificados de disposición de llantas generados en los talleres de acuerdo a lo establecido en el control, no se generan observaciones</t>
  </si>
  <si>
    <t>La periodicidad del control se estableció como “Cada vez que se requiera”; para el presente seguimiento se aportó en el repositorio los archivos “CONSOLIDADO LLANTAS OCTUBRE” y “LLANTAS AMBIENTAL OCTUBRE”.
Se concluye que el control se ejecutó y se presentaron los soportes.</t>
  </si>
  <si>
    <t>R1GIP</t>
  </si>
  <si>
    <t>Gestión Integral a las Personas Privadas de la Libertad</t>
  </si>
  <si>
    <t>por sanciones o multas de entes de control, detrimento patrimonial. O perdida de la certificación ACA</t>
  </si>
  <si>
    <t>debido al incumplimiento en la prestación del servicio psicosocial</t>
  </si>
  <si>
    <t>Los profesionales del equipo psicosocial identifican las necesidades de atención psicosocial diariamente mediante registro en el formato de "Intervención y Seguimiento Individual" F-GIP-1185 lo cual se registra en el formulario "Registro de Atención Individual", actividad que se realiza luego de la intervención. Para los casos en los cuales no se logre realizar individualmente se procede con la identificación grupal. Como evidencia queda el registro del diligenciamiento del formulario "Registro de Atención Individual" y el formato F-GIP-1185. El cargue de las evidencias se realizará trimestralmente.</t>
  </si>
  <si>
    <t>diligenciamiento del formulario "Registro de Atención Individual" y el formato F-GIP-1185</t>
  </si>
  <si>
    <t>Durante el cuarto trimestre se brindo atención psicosocial a las PPL, mediante procesos articulados, atención y apoyo desde las diferentes disciplinas, con el fin de reconocer e identificar recursos personales, familiares y sociales de las mismas a partir de las orientaciones metodológicas para la atención definidas por el establecimiento, se adjuntan los formatos "Intervención y Seguimiento Individual" F-GIP-1185, de los meses de octubre, noviembre y diciembre.</t>
  </si>
  <si>
    <t>se evidencian los soportes correspondientes a diligenciamiento del formulario "Registro de Atención Individual" y el formato F-GIP-1185, de acuerdo con lo establecido en el control, no se genera observación</t>
  </si>
  <si>
    <t>Se allegó para cuarto trimestre 2024, la carpeta "Atención Integral", contiene la subcarpeta"R.1 Registro de Atención Psicosocial", en la cual se incluyen los formatos de Intervención y Seguimiento Individual , código F-GIP-1185, diligenciados durante el cuarto trimestre 2024.
Se concluye que el control se ejecutó y se presentó el soporte.</t>
  </si>
  <si>
    <t>Recomendación:
Al proceso Gestión Integral a las Personas Privadas de la Libertad, nombrar las carpetas y/o archivos, en el repositorio de evidencias dispuesto por la OAP, conforme se determinó en la Matriz de Riesgos por proceso V33-2024, vigente para el presente seguimiento, es decir Riesgo 1</t>
  </si>
  <si>
    <t>R2GIP</t>
  </si>
  <si>
    <t>debido a la disminución de la cobertura ocupacional en las actividades válidas para la redención de pena</t>
  </si>
  <si>
    <t>La Junta de Evaluación Trabajo Estudio y Enseñanza - JETEE  asigna las actividades válidas para la redención de pena como minimo dos veces al mes, de acuerdo con la demanda de las PPLs para la asignación de las actividades TEE, este proceso se diligencia en el aplicativo SISIPEC WEB modulo TEE - Actas de Asignación Trabajo, Estudio y Enseñanza, las cuales son visibles y disponibles en el mismo y son el insumo para el reporte del plan ocupacional. Para los casos en los cuales no se asignen actividades la observación se realizará en las Actas de Asignación Trabajo, Estudio y Enseñanza. Como evidencia se recibirán las Actas de Asignación Trabajo, Estudio y Enseñanza emitidas por el módulo TEE-SISIPEC WEB. El cargue de las evidencias se realizará trimestralmente.</t>
  </si>
  <si>
    <t>Actas de Asignación Trabajo, Estudio y Enseñanza emitidas por el módulo TEE-SISIPEC WEB</t>
  </si>
  <si>
    <t>Minimo dos veces al mes</t>
  </si>
  <si>
    <t>Se anexan los reportes de plan ocupacional correspondientes  los meses de octubre, noviembre y diciembre para los PPL.</t>
  </si>
  <si>
    <t>se evidencian los soportes correspondientes a Actas de Asignación Trabajo, Estudio y Enseñanza emitidas por el módulo TEE-SISIPEC WEB, de acuerdo con lo establecido en el control, no se genera observación</t>
  </si>
  <si>
    <t>Se allegó para cuarto trimestre 2024, la carpeta "Atención Integral", contiene la subcarpeta "R.2 Actas SISIPEC", en la cual se incluyen las actas de asignación de Trabajo, Estudio y Enseñanza emitidas por el módulo TEE-SISIPEC, durante los meses de octubre a diciembre 2024.
Se concluye que el control se ejecutó y se presentó el soporte.</t>
  </si>
  <si>
    <t>Recomendación:
Al proceso Gestión Integral a las Personas Privadas de la Libertad, nombrar las carpetas y/o archivos, en el repositorio de evidencias dispuesto por la OAP, conforme se determinó en la Matriz de Riesgos por proceso V33-2024, vigente para el presente seguimiento, es decir Riesgo 2</t>
  </si>
  <si>
    <t>R3GIP</t>
  </si>
  <si>
    <t>por demandas legales y disciplinarias</t>
  </si>
  <si>
    <t>debido a la fuga o Rescate de PPL en remisiones salud</t>
  </si>
  <si>
    <t>El equipo de salud de la Cárcel Distrital verifica previo a la remisión de salud para la salida de una PPL, los datos de la persona privada de la libertad a través de la consulta en SISIPEC y los datos de tiempo, modo, lugar y tipo de atención revisando las ordenes correspondientes (Citas médicas, odontológicas, otros). En caso de no poder verificar los datos de la persona Privada de la libertad no se procede con la remisión. Como evidencia queda la matriz de digitalización de remisiones y F-GIP-1183 Remisión al servicio de Salud. El cargue de las evidencias se hará trimestralmente.</t>
  </si>
  <si>
    <t>matriz de digitalización de remisiones y F-GIP-1183 Remisión al servicio de Salud</t>
  </si>
  <si>
    <t>Se adjunta las matrices de digitalización de remisiones y F-GIP-1183 Remisión al servicio de Salud, correspondiente a los meses de octubre, noviembre y diciembre de 2024, registrando la salida de los PPL.</t>
  </si>
  <si>
    <t>se evidencian los soportes correspondientes a matriz de digitalización de remisiones y F-GIP-1183 Remisión al servicio de Salud, de acuerdo con lo establecido en el control , no se genera observación</t>
  </si>
  <si>
    <t>Se allegó para cuarto trimestre 2024, la carpeta "Atención Integral", contiene la subcarpeta "R.3 Matriz de Remisiones", en la cual se incluyen, entre otros documentos, la matriz consolidada "DIGITALIZACION DE REMISIONES”, en la cual se reportan 158 salidas de los PPL durante el cuarto trimestre 2024, por remisión médica; igualmente se cargaron los soportes de diligenciamiento del formato F-GIP-1183 Remisión al servicio de Salud.
Se concluye que el control se ejecutó y se presentaron los soportes</t>
  </si>
  <si>
    <t>Recomendación:
Al proceso Gestión Integral a las Personas Privadas de la Libertad, nombrar las carpetas y/o archivos, en el repositorio de evidencias dispuesto por la OAP, conforme se determinó en la Matriz de Riesgos por proceso V33-2024, vigente para el presente seguimiento, es decir Riesgo 3</t>
  </si>
  <si>
    <t>R4GIP</t>
  </si>
  <si>
    <t>por sanciones o multas de entes de control, detrimento patrimonial. O perdida de la certificación ACA. O incumplimiento normativo por concepto sanitario desfavorable</t>
  </si>
  <si>
    <t>debido a ETA (enfermedad transmitida por alimento) y que genere un cierre del servicio de alimentos</t>
  </si>
  <si>
    <t>El equipo de apoyo a la supervisión de alimentos verifica mensualmente la matriz de "control y seguimiento al servicio de alimentos", las etapas del procesamiento de las raciones alimentarias suministradas a los PPL. Para los casos en los cuales no se ejecute mensualmente se acumula con el siguiente periodo. Como evidencia quedara el formato F-GIP-1208 "Seguimiento y control de servicio de alimentos". El cargue de las evidencias se realizará trimestralmente.</t>
  </si>
  <si>
    <t>F-GIP-1208 Seguimiento y control de servicio de alimentos</t>
  </si>
  <si>
    <t>Se  realiza el cargue de la matriz de "control y seguimiento al servicio de alimentos", las etapas del procesamiento de las raciones alimentarias suministradas a los PPL, para los meses de octubre, noviembre y diciembre de 2024.</t>
  </si>
  <si>
    <t>se evidencian los soportes correspondientes a F-GIP-1208 Seguimiento y control de servicio de alimentos, de acuerdo ocn lo establecido en el control no se genra observación</t>
  </si>
  <si>
    <t>Se allegó para cuarto trimestre 2024, la carpeta "Atención Integral", contiene la subcarpeta "R.4 Matriz de Seguimiento y Control de Alimentos", en la cual se incluyen los  formatos F-GIP-1208 Seguimiento y Control Servicio de Alimentos, a través del cual se realizó seguimiento a los contratos de alimentos durante octubre a diciembre de 2024.
Se concluye que el control se ejecutó y se presentaron los soportes.</t>
  </si>
  <si>
    <t>Recomendación:
Al proceso Gestión Integral a las Personas Privadas de la Libertad, nombrar las carpetas y/o archivos, en el repositorio de evidencias dispuesto por la OAP, conforme se determinó en la Matriz de Riesgos por proceso V33-2024, vigente para el presente seguimiento, es decir Riesgo 4</t>
  </si>
  <si>
    <t>R5GIP</t>
  </si>
  <si>
    <t>por demanda de los PPL, familiar, tercero o entes control</t>
  </si>
  <si>
    <t>debido al incumplimiento en la cobertura de los puestos de servicio y las actividades programadas</t>
  </si>
  <si>
    <t>El comandante de compañía verifica y asigna diariamente los puestos de servicio de acuerdo con el personal disponible, los puestos y actividades prioritarias a cubrir, el registro queda en la orden de servicios. Si no se cuenta con el personal mínimo para la prestación del servicio se solicitará acompañamiento a la fuerza pública lo que se representa mediante comunicaciones oficial (Correo electrónico o Físico). Como evidencia quedan el Formato F-GIP-1265 Orden de Servicios o comunicaciones oficial (Correo electrónico o Físico). El cargue de las evidencias se hará trimestralmente.</t>
  </si>
  <si>
    <t>F-GIP-1265 Orden de Servicios o comunicaciones oficial (Correo electrónico o Físico)</t>
  </si>
  <si>
    <t>Se adjuntan las ordenes de servicios de los meses de octubre, noviembre y diciembre en las cuales se realiza la asignación diraria de servicios para el personas de la guardia.</t>
  </si>
  <si>
    <t>se evidencia soportes F-GIP-1265 Orden de Servicios o comunicaciones oficial (Correo electrónico o Físico) de acuerdo con lo establecido en el control , no se genera observación</t>
  </si>
  <si>
    <t>Se allegó para cuarto trimestre 2024, la carpeta "Custodia y Vigilancia", contiene la subcarpeta "R.1 Ordenes de Servicio", donde se presenta el Formato Orden de Servicios F-GIP-1265 diligenciado para los meses de octubre a diciembre de 2024.
Se concluye que el control se ejecutó y se presentaron los soportes.</t>
  </si>
  <si>
    <t>Recomendación:
Al proceso Gestión Integral a las Personas Privadas de la Libertad, nombrar las carpetas y/o archivos, en el repositorio de evidencias dispuesto por la OAP, conforme se determinó en la Matriz de Riesgos por proceso V33-2024, vigente para el presente seguimiento, es decir Riesgo 5</t>
  </si>
  <si>
    <t>R6GIP</t>
  </si>
  <si>
    <t>debido a falencias en seguridad y deficiencia en los tiempos de reacción a los eventos que atenten contra la seguridad de las PPL/Funcionarios/Guardia.</t>
  </si>
  <si>
    <t>Se adjuntan los informes de los meses de octubre, noviembre y diciembre de las actividades realizadas y programadas por las compañias, dejando registro del cumplimiento.</t>
  </si>
  <si>
    <t>se evidencian los informes de los meses de octubre, noviembre y diciembre de acuerdo con lo establecido en el control, no se genera observación</t>
  </si>
  <si>
    <t>Se allegó para cuarto trimestre 2024, la carpeta "Custodia y Vigilancia", contiene la subcarpeta "R.2 Informe de Actividades mensual", donde se presentan los radicados 3-2024-36212 del 4 de noviembre; 3-2024-41005 de 6 de diciembre y 3-2024-44324 de 31 diciembre de 2024, donde se relacionan las actividades llevadas a cabo por el cuerpo de custodia vigilancia de la Cárcel Distrital frente a temas tales como Plan Anual de Acción, Indicadores y riegos de gestión, entre otros.
Se concluye que el control se ejecutó y se presentaron los soportes.</t>
  </si>
  <si>
    <t>Recomendación:
Al proceso Gestión Integral a las Personas Privadas de la Libertad, nombrar las carpetas y/o archivos, en el repositorio de evidencias dispuesto por la OAP, conforme se determinó en la Matriz de Riesgos por proceso V33-2024, vigente para el presente seguimiento, es decir Riesgo 6</t>
  </si>
  <si>
    <t>R7GIP</t>
  </si>
  <si>
    <t>por sanción disciplinaria</t>
  </si>
  <si>
    <t>debido a fuga/rescates o falencia en la seguridad dentro del sistema penitenciario</t>
  </si>
  <si>
    <t>Se adjuntan copia de las minutas de compañias de los meses de octubre, noviembre y diciembre dejando registro de las remisiones realizadas.</t>
  </si>
  <si>
    <t>se evidencian soportes de Minuta del comandante de remisiones o solicitud en comunicación oficial de acuerdocon lo establecido en el control, no se genera observación</t>
  </si>
  <si>
    <t>Se allegó para cuarto trimestre 2024, la carpeta "Custodia y Vigilancia", contiene la subcarpeta "R.3 Minuta de remisiones", en la cual se incluyen las minutas de remisiones escaneadas para los meses de octubre a diciembre de 2024.
Se concluye que el control se ejecutó y se presentaron los soportes.</t>
  </si>
  <si>
    <t>Recomendación:
Al proceso Gestión Integral a las Personas Privadas de la Libertad, nombrar las carpetas y/o archivos, en el repositorio de evidencias dispuesto por la OAP, conforme se determinó en la Matriz de Riesgos por proceso V33-2024, vigente para el presente seguimiento, es decir Riesgo 7</t>
  </si>
  <si>
    <t>R8GIP</t>
  </si>
  <si>
    <t>por requerimientos de entes de control</t>
  </si>
  <si>
    <t>debido a la pérdida de la confidencialidad de la información</t>
  </si>
  <si>
    <t>Se realiza el cargue de los formatos debidamente diligenciados para e prestamo y acceso de las hojas de vida de los PPL correspondiente a los meses de octubre, noviembre y diciembre.</t>
  </si>
  <si>
    <t>se evidencian los formatos de préstamo documental, de acuerdo con lo establecido en el control, no se genera observación</t>
  </si>
  <si>
    <t>Se allegó para cuarto trimestre 2024, la carpeta "Trámite Jurídico", contiene los archivos "R.1 PLANILLA DE PRESTAMO -CONSULTA HV...", octubre a diciembre, corresponden a los formatos Consulta y préstamo documental archivo Cárcel Distrital F-GIP-1394 para el cuarto trimestre 2024.
Se concluye que el control se ejecutó y se presentaron los soportes.</t>
  </si>
  <si>
    <t>Recomendación:
Al proceso Gestión Integral a las Personas Privadas de la Libertad, nombrar las carpetas y/o archivos, en el repositorio de evidencias dispuesto por la OAP, conforme se determinó en la Matriz de Riesgos por proceso V33-2024, vigente para el presente seguimiento, es decir Riesgo 8</t>
  </si>
  <si>
    <t>R9GIP</t>
  </si>
  <si>
    <t>por requerimientos de entes de control y autoridades judiciales</t>
  </si>
  <si>
    <t xml:space="preserve">debido al vencimiento de trámites Jurídicos. </t>
  </si>
  <si>
    <t>El Profesional Especializado de trámite jurídico encargado de la asignación de radicados direcciona diariamente mediante el Aplicativo de Gestión documental a la oficina correspondiente del trámite de la respuesta de acuerdo con el procedimiento establecido.
Para los casos en los cuales el Profesional Especializado no se encuentre presente el direccionamiento será efectuado por el auxiliar encargado. La evidencia de la asignación queda reportada el aplicativo de Gestión Documental. El cargue de las evidencias se hará trimestralmente.</t>
  </si>
  <si>
    <t>Reporte de aplicativo de Gestión Documental</t>
  </si>
  <si>
    <t>Durante el trimestre se verifica y realiza el tramite de respuesta  por parte del profesional encargado, dejando el registro en el aplicativo SIGA, se adjuntan los reportes de octubre, noviembre y diciembre, dejando evidencia del trámite.</t>
  </si>
  <si>
    <t>se evidencian soportes correspondeintes a Reporte de aplicativo de Gestión Documental, de acuerdo con lo establecido en elcontrol, no se genera observación</t>
  </si>
  <si>
    <t>Se allegó para cuarto trimestre 2024, la carpeta "Trámite Jurídico", contiene los archivos "R.2 RADICADOS PENDIENTES-DICIEMBRE 2024", corresponden a los reportes “documentos finalizados por responsable en la dependencia” y “documentos pendientes por responsable en la dependencia” relaciona los radicados correspondientes a cuarto trimestre 2024
Se concluye que el control se ejecutó y se presentaron los soportes.</t>
  </si>
  <si>
    <t>Recomendación:
Al proceso Gestión Integral a las Personas Privadas de la Libertad, nombrar las carpetas y/o archivos, en el repositorio de evidencias dispuesto por la OAP, conforme se determinó en la Matriz de Riesgos por proceso V33-2024, vigente para el presente seguimiento, es decir Riesgo 9</t>
  </si>
  <si>
    <t>R10GIP</t>
  </si>
  <si>
    <t xml:space="preserve">debido a la prescripción de trámites Jurídicos. </t>
  </si>
  <si>
    <t>El Profesional Universitario notifica cada vez que sea necesario, a la Persona Privada de la Libertad del auto de apertura de investigación disciplinaria, actividad que se realizará cuando sea procedente iniciar la investigación disciplinaria dejando firma y huella del notificado en el formato "Acta de notificación" F-GIP-1282. Para los casos en los cuales la PPL fue trasladada y no se reciba respuesta del oficio comisorio de parte del establecimiento carcelario o penitenciario, se procede con la reiteración de la solicitud. Como soporte quedaran el "Auto Apertura Investigación Disciplinaria" F-GIP-1278 y la "Acta de notificación" F-GIP-1282, documentos que se anexarán al expediente disciplinario el cual una vez termine reposará en hojas de vida. El cargue de las evidencias se hará trimestralmente.</t>
  </si>
  <si>
    <t xml:space="preserve"> "Auto Apertura Investigación Disciplinaria" F-GIP-1278 y la "Acta de notificación" F-GIP-1282</t>
  </si>
  <si>
    <t xml:space="preserve">El Profesional Universitario </t>
  </si>
  <si>
    <t>Se adjuntan los formatos de Auto Apertura Investigación Disciplinaria" F-GIP-1278 y la "Acta de notificación" F-GIP-1282, de los meses de octubre, noviembre y diciembre.</t>
  </si>
  <si>
    <t>se evidencian soportes correspondientes al  Auto Apertura Investigación Disciplinaria" F-GIP-1278 y la "Acta de notificación" F-GIP-1282 de acuerdo con lo establecido en el control, no se genera observación</t>
  </si>
  <si>
    <t>Se allegó para cuarto trimestre 2024, la carpeta "Trámite Jurídico", contiene, el archivo “R.3 NOTIFICACIONES ID. OCTUBRE A DICIEMBRE 2024”, contiene los formatos Auto de Apertura Investigación Disciplinaria…, código F-GIP-1282, diligenciados para cuarto trimestre 2024.
Se concluye que el control se ejecutó y se presentaron los soportes</t>
  </si>
  <si>
    <t>Recomendación:
Al proceso Gestión Integral a las Personas Privadas de la Libertad, nombrar las carpetas y/o archivos, en el repositorio de evidencias dispuesto por la OAP, conforme se determinó en la Matriz de Riesgos por proceso V33-2024, vigente para el presente seguimiento, es decir Riesgo 10</t>
  </si>
  <si>
    <t>R11GIP</t>
  </si>
  <si>
    <t>debido a permitir la prolongación Ilícita de la libertad</t>
  </si>
  <si>
    <t>Posibilidad de pérdida Reputacional por requerimientos de entes de control y autoridades judiciales debido a permitir la prolongación Ilícita de la libertad</t>
  </si>
  <si>
    <t>El Profesional Especializado de trámite jurídico encargado de la asignación de radicados direcciona direcciona diariamente mediante el aplicativo de Gestión documental al profesional universitario encargado de la oficina de ingresos y egresos.
Para los casos en los cuales el Profesional Especializado no se encuentre presente el direccionamiento será efectuado por el auxiliar encargado. La evidencia de la asignación queda reportada en el aplicativo de Gestión Documental. El cargue de las evidencias se hará trimestralmente.</t>
  </si>
  <si>
    <t>Reporte aplicativo de Gestión Documental</t>
  </si>
  <si>
    <t>Se adjunta reporte generado por el aplicativo SIGA realizando la gestión de las boletas de libertad de los meses de octubre, noviembre y diciembre.</t>
  </si>
  <si>
    <t>se evidencian los soportes correspondientes a reporte generado por el aplicativo SIGA realizando la gestión de las boletas de libertad de los meses de octubre, noviembre y diciembre. no se genera observación</t>
  </si>
  <si>
    <t>Se allegó para cuarto trimestre 2024, la carpeta "Trámite Jurídico", contiene el archivo“R.4.1. Libertades”, corresponde a los radicados con asunto "Boleta de libertad...", gestionados durante el cuarto trimestre 2024.
Se concluye que el control se ejecutó y se presentaron los soportes.</t>
  </si>
  <si>
    <t>Recomendación:
Al proceso Gestión Integral a las Personas Privadas de la Libertad, nombrar las carpetas y/o archivos, en el repositorio de evidencias dispuesto por la OAP, conforme se determinó en la Matriz de Riesgos por proceso V33-2024, vigente para el presente seguimiento, es decir Riesgo 11 Control 1</t>
  </si>
  <si>
    <t>El Profesional Universitario encargado de la oficina de ingresos y egresos gestiona el control de las medidas de protección emitidas por la autoridad competente diariamente en el formato cuadro control medidas de protección, registrando la fecha de ingreso de la medida de protección al establecimiento, nombres y apellidos, documento de identidad, fecha y hora de captura y días de arresto. Para los casos en los cuales no sea legible la información o completa, se requerirá a la autoridad judicial competente. La evidencia queda en el formato F-GIP-1317 "Control Medidas de Protección". El cargue de las evidencias se hará trimestralmente.</t>
  </si>
  <si>
    <t>F-GIP-1317 Control Medidas de Protección</t>
  </si>
  <si>
    <t>Se realiza el cargue de la matriz F-GIP-1317 Control Medidas de Protección de octubre, noviembre y diciembre, dejando evidencia de las gestiones</t>
  </si>
  <si>
    <t>se evidencia soporte correspondiente a F-GIP-1317 Control Medidas de Protección, de acuerdo ocn lo establecido en el control, no se genera observación</t>
  </si>
  <si>
    <t>Se allegó para cuarto trimestre 2024, la carpeta "Trámite Jurídico", contiene el archivo “R.4.2. MEDIDAS DE PROTECCION”, corresponde a la matriz CONTROL MEDIDAS DE PROTECCIÓN, código F-GIP-1317 V1, en el cual se reportan los radicados gestionados para el periodo de seguimiento.
Se concluye que el control se ejecutó y se presentaron los soportes.</t>
  </si>
  <si>
    <t>Recomendación:
Al proceso Gestión Integral a las Personas Privadas de la Libertad, nombrar las carpetas y/o archivos, en el repositorio de evidencias dispuesto por la OAP, conforme se determinó en la Matriz de Riesgos por proceso V33-2024, vigente para el presente seguimiento, es decir Riesgo 11 Control 2</t>
  </si>
  <si>
    <t>R12GIP</t>
  </si>
  <si>
    <t>debido a Hojas de vida incompletas, desactualizadas o imprecisas (Física o en el aplicativo SISIPEC WEB)</t>
  </si>
  <si>
    <t>La oficina de radicación y atención al ciudadano recibe la información expedida por las autoridades competentes y las direcciona mediante el aplicativo de Gestión Documental al profesional especializado de tramite jurídico quien trasladara a la oficina de sustanciación para el correspondiente tramite. Para los casos en los cuales no se cuente con el registro del aplicativo de Gestión Documental se procederá con la asignación de manera física con sello de recepción y se ingresara al sistema una vez este habilitado. El registro de las evidencias quedara en el aplicativo de Gestión Documental. El cargue de las evidencias se hará trimestralmente.</t>
  </si>
  <si>
    <t>Registro aplicativo de Gestión Documental</t>
  </si>
  <si>
    <t>Se adjuntan los reportes generados por el aplicativo SIGA de las gestiones realizadas durante los meses de octubre, noviembre y diciembre de las ordenes judiciales.</t>
  </si>
  <si>
    <t>se evidencian sportes correspondientes a e adjuntan los reportes generados por el aplicativo SIGA de las gestiones realizadas durante los meses de octubre, noviembre y diciembre de las ordenes judiciales. de acuerdo con lo establecido en el control, no se genera observación</t>
  </si>
  <si>
    <t>Se allegó para cuarto trimestre 2024, la carpeta "Trámite Jurídico", contiene el archivo“R.5 INFORME TRIMESTRAL DE SUSTANCIACION OCTU-DICIEMBRE” y “R.5 REPORTE SUSTANCIACION OCTUBRE – DICIEMBRE”, relaciona los radicados correspondientes a cuarto trimestre 2024.
Se concluye que el control se ejecutó y se presentaron los soportes</t>
  </si>
  <si>
    <t>Recomendación:
Al proceso Gestión Integral a las Personas Privadas de la Libertad, nombrar las carpetas y/o archivos, en el repositorio de evidencias dispuesto por la OAP, conforme se determinó en la Matriz de Riesgos por proceso V33-2024, vigente para el presente seguimiento, es decir Riesgo 12</t>
  </si>
  <si>
    <t>R13GIP</t>
  </si>
  <si>
    <t>debido a conceder u otorgar libertad o trasladar a una PPL sin el debido cumplimiento de los requisitos legales.</t>
  </si>
  <si>
    <t>Se adjuntan copias de las minutas de octubre, noviembre y diciembre, dejando registro de las boletas de libertad gestionadas de acuerdo a la orden judicial.</t>
  </si>
  <si>
    <t>Se allegó para cuarto trimestre 2024, la carpeta "Trámite Jurídico", contiene el archivo “R.6 LIBRO LIBERTADES”, relaciona los registros realizados durante el cuarto trimestre 2024.
Se concluye que el control se ejecutó y se presentaron los soportes.</t>
  </si>
  <si>
    <t>Recomendación:
Al proceso Gestión Integral a las Personas Privadas de la Libertad, nombrar las carpetas y/o archivos, en el repositorio de evidencias dispuesto por la OAP, conforme se determinó en la Matriz de Riesgos por proceso V33-2024, vigente para el presente seguimiento, es decir Riesgo 13</t>
  </si>
  <si>
    <t>R14GIP</t>
  </si>
  <si>
    <t xml:space="preserve">debido a la privación ilegal de la libertad </t>
  </si>
  <si>
    <t>Se adjuntan las planillas de autoridad de los meses de octubre, noviembre y diciembre, generadas por el SISIPEC de las boletas de libertad gestionadas.</t>
  </si>
  <si>
    <t>se evidencian soportes correspondientes a  las planillas de autoridad de los meses de octubre, noviembre y diciembre, generadas por el SISIPEC de las boletas de libertad , no se genera observación</t>
  </si>
  <si>
    <t>Se allegó para cuarto trimestre 2024, la carpeta "Trámite Jurídico", contiene el archivo “R.7.1 PLANILLAS DE AUTORIDAD…” de octubre a diciembre 2024, el cual relaciona la documentación generada para el cuarto trimestre 2024.
Se concluye que el control se ejecutó y se presentaron los soportes.</t>
  </si>
  <si>
    <t>Recomendación:
Al proceso Gestión Integral a las Personas Privadas de la Libertad, nombrar las carpetas y/o archivos, en el repositorio de evidencias dispuesto por la OAP, conforme se determinó en la Matriz de Riesgos por proceso V33-2024, vigente para el presente seguimiento, es decir Riesgo 14
Control 1</t>
  </si>
  <si>
    <t>Se realiza el cargue del acta de reunión donde se consigna el cotejo de las huellas dactilares, para los meses de octubre, noviembre y diciembre, verificando la plena identidad e individualización de los capturados.</t>
  </si>
  <si>
    <t>se evidencia soportes de del acta de reunión donde se consigna el cotejo de las huellas dactilares, para los meses de octubre, noviembre y diciembre, no genera observación</t>
  </si>
  <si>
    <t>Se allegó para cuarto trimestre 2024, la carpeta "Trámite Jurídico", contiene el archivo “7.2 ACTA COTEJO DE HUELLAS OCTUBRE A DICIEMBRE”, contiene el formato Acta de reunión F-FI-1380, de reunión desarrollada el 2 de enero de 2025, objetivo: “Acta de reunión Cotejo de Huellas en el procedimiento de ingresos para los meses de octubre a diciembre de 2024”.
Se concluye que el control se ejecutó y se presentaron los soportes.</t>
  </si>
  <si>
    <t>Recomendación:
Al proceso Gestión Integral a las Personas Privadas de la Libertad, nombrar las carpetas y/o archivos, en el repositorio de evidencias dispuesto por la OAP, conforme se determinó en la Matriz de Riesgos por proceso V33-2024, vigente para el presente seguimiento, es decir Riesgo 14
Control 2</t>
  </si>
  <si>
    <t>R1GCI</t>
  </si>
  <si>
    <t>Gestión del Conocimiento y la Innovación Pública</t>
  </si>
  <si>
    <t>por inadecuada percepción por parte de los procesos de la entidad por indisponibilidad de la información requerida para atender requerimientos y sanciones economicas de los entes de control</t>
  </si>
  <si>
    <t>debido a fuga de capital intelectual por inadecuada identificación de los inventarios de conocimiento</t>
  </si>
  <si>
    <t>Posibilidad de pérdida Reputacional y Económica por inadecuada percepción por parte de los procesos de la entidad por indisponibilidad de la información requerida para atender requerimientos y sanciones economicas de los entes de control debido a fuga de capital intelectual por inadecuada identificación de los inventarios de conocimiento</t>
  </si>
  <si>
    <t>El profesional asignado a la Gestión del Conocimiento verifica como minimo una vez al año el formato Inventario de conocimiento en el cual los procesos representan lo identificado de acuerdo con el Instructivo Mapas de Conocimiento ejercicio que se confirma mediante correo electronico. En caso de evidenciar falencias en el diligenciamiento del formato Inventario de conocimiento se procede con su devolución para su ajuste. Como soporte queda el correo electronico y el formato Inventario de conocimiento.</t>
  </si>
  <si>
    <t>correo electronico y el formato Inventario de conocimiento.</t>
  </si>
  <si>
    <t xml:space="preserve">El profesional asignado a la Gestión del Conocimiento </t>
  </si>
  <si>
    <t xml:space="preserve">El profesional encargado de la Gestión del Conocimiento realizo la verificación anual del formato "Inventario de Conocimiento" para asegurar que los procesos documentados estén alineados con el "Instructivo Mapas de Conocimiento".esta verificacion y actulizacion se desarrollo  para todos los procesos 
</t>
  </si>
  <si>
    <t>Revisando los soportes allegados por el proceso se pudo corroborar la aplicación del control mediante la actualización y ajuste a la matriz denominada "Inventario del Conocimiento". NO se generar observación frente al reporte del control.</t>
  </si>
  <si>
    <t xml:space="preserve">Para el presente seguimiento se aportaron 22 carpetas (para 22 procesos), las cuales contienen las matrices Inventario conocimiento tácito, código F-GCI-1451V.1; Inventario conocimiento explicito, código F-GCI-1452 V.2, diligenciadas. De igual manera correo para las desviaciones.
Se concluye que el control se ejecutó y se presentaron los soportes.
</t>
  </si>
  <si>
    <t>R1GTS</t>
  </si>
  <si>
    <t xml:space="preserve">Gestión Tecnológica de Seguridad y Emergencias		</t>
  </si>
  <si>
    <t>Posibilidad de pérdida Reputacional</t>
  </si>
  <si>
    <t>por percepción desfavorable de la ciudadanía respecto a la gestión del requerimiento  de información solicitado,</t>
  </si>
  <si>
    <t>debido a la alta rotación de personal que no cuenta con el conocimiento técnico apropiado para la gestión de los datos requeridos.</t>
  </si>
  <si>
    <t>Profesional de apoyo (Contratista) revisa mensualmente los informes técnicos y de Interventoría/Supervisión con el fin de generar recomendaciones y evitar fallas,  en caso de no realizar la revisión otro contratista suplente del C4 será el encargado, como soporte se suministra el informe de interventoría y el informe técnico de apoyo a la supervisión.</t>
  </si>
  <si>
    <t>informes técnicos y de Interventoría/Supervisión</t>
  </si>
  <si>
    <t>Profesional de apoyo (Contratista)</t>
  </si>
  <si>
    <t>Se revisaron los informes tecnicos mensualmente a los contratos, generando observaciones y requiriendo los ajustes pertinentes al contratista, se adjuntan los informes de los contratos de la operación del NUSE, SVV y Radios</t>
  </si>
  <si>
    <t>se evidencian soportes de informes de los contratos de la operación del NUSE, SVV y Radios, de acuerdo con lo establecido en el control no se genra observación</t>
  </si>
  <si>
    <t>Para el presente seguimiento se aportaron 3 carpetas:   NUSE, el archivo contiene formato INFORME DEL SUPERVISOR DE CONTRATOS DIFERENTES A OPS, código F-GCT-1139 V.1; la clase del contrato se identifica como “Interventoría”, al final de documento se indica: “Se anexa informe mensual de Interventoría N° 70 correspondiente al mes de octubre de 2024. Fecha de elaboración del informe: 29 de noviembre de 2024”.
Carpeta Radio, contiene 4 archivos, el archivo contiene formato INFORME DEL SUPERVISOR DE CONTRATOS DIFERENTES A OPS, código F-GCT-1139 V.1, la clase del contrato se identifica como “Servicios” para el contrato760-2024, periodo agosto, septiembre, octubre (archivo repetido).
Carpeta SVV, contiene 4 archivos, contienen los Informes mensuales de septiembre y octubre Consorcio Red Security y del CONTRATO SCJ-1816-2023, COMPAÑÍA INTERAMERICANA DE SEGURIDAD Y SERVICIOS LTDA COMPAÑÍA, de septiembre y octubre. 
En razón a que la periodicidad establecida para el soporte es mensual,  no se evidencia el seguimiento para noviembre y diciembre 2024.
Teniendo en cuenta la novedad de presentación de soportes incompletos, la calificación para las evidencias durante el cuarto trimestre 2024 es de 5.
La valoración de la ejecución del control es moderado dado que, el proceso de Gestión Tecnológica de Seguridad y Emergencias debe garantizar que el control se lleve a cabo conforme se determinó en la Matriz de Riesgos por proceso V33-2024, vigente para el presente seguimiento.</t>
  </si>
  <si>
    <t>Recomendación: 
Al proceso Gestión Tecnológica de Seguridad y Emergencias, aportar los soportes conforme la descripción o analizar la posibilidad de realizar los ajustes que se consideren pertinentes.
A la Oficina Asesora de Planeación en su rol de aseguramiento, implementar mecanismos que faciliten el cumplimiento de las obligaciones fijadas para la primera LD, conforme los lineamientos establecidos en la Política de Administración de Riesgos vigente.</t>
  </si>
  <si>
    <t>R2GTS</t>
  </si>
  <si>
    <t>Por percepción desfavorable del ciudadano hacia  las entidades que integran el sistema de seguridad y emergencias,</t>
  </si>
  <si>
    <t>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t>
  </si>
  <si>
    <t xml:space="preserve">Profesional de apoyo (Contratista) verifica mínimo mensualmente a través de reuniones de seguimiento con los operadores tecnológicos el funcionamiento y o fallas que pueda presentar la infraestructura durante el lapso comprendido; así mismo, se revisan los informes técnicos que genera la trazabilidad a las posibles fallas presentadas, en caso de no realizar la revisión otro contratista suplente del C4 será el encargado, como soporte se suministra  informes de seguimiento técnico, actas o correos. </t>
  </si>
  <si>
    <t>R2 C1 Para el presente seguimiento se aportaron 2 carpetas:   NUSE, el archivo contiene formato INFORME DEL SUPERVISOR DE CONTRATOS DIFERENTES A OPS, código F-GCT-1139 V.1; la clase del contrato se identifica como “Interventoría”, al final de documento se indica: “Se anexa informe mensual de Interventoría N° 70 correspondiente al mes de octubre de 2024. Fecha de elaboración del informe: 29 de noviembre de 2024”.
Carpeta SVV, contiene 4 archivos, contienen los Informes mensuales de septiembre y octubre Consorcio Red Security y del CONTRATO SCJ-1816-2023, COMPAÑÍA INTERAMERICANA DE SEGURIDAD Y SERVICIOS LTDA COMPAÑÍA, de septiembre y octubre. 
En razón a que la periodicidad establecida para el soporte es mensual, no se evidencia el seguimiento para noviembre y diciembre 2024.
Teniendo en cuenta la novedad de presentación de soportes incompletos, la calificación para las evidencias durante el cuarto trimestre 2024 es de 5.
La valoración de la ejecución del control es moderado dado que, el proceso de Gestión Tecnológica de Seguridad y Emergencias debe garantizar que el control se lleve a cabo conforme se determinó en la Matriz de Riesgos por proceso V33-2024, vigente para el presente seguimiento.</t>
  </si>
  <si>
    <t xml:space="preserve">Responsable de AINTEC verifica mensualmente en las reuniones con el personal del área el cumplimiento del estado actual a los requerimientos solicitados con el fin de documentar la trazabilidad de la actividad, en caso de no realizar la revisión otro contratista suplente del C4 será el encargado, como soporte se genera acta de la reunión. </t>
  </si>
  <si>
    <t>acta de la reunión.</t>
  </si>
  <si>
    <t>Responsable de AINTEC</t>
  </si>
  <si>
    <t>Se verificó en las reuniones mensuales el cumplimiento a los requerimientos realizados al contratista de mantenimiento al sistema de video-vigilancia, se adjuntan las respectivas actas de las reuniones adelantadas en el cuarto trimestre de 2024</t>
  </si>
  <si>
    <t>se evidencian soportes correspondeintes al mes de octubre, sin embargo el control indica que el soporte se genera de manera mensual, por tanto no es posible verificar evidencia completa de la ejecución mensual del control durante el cuarto trimestre</t>
  </si>
  <si>
    <t>R2 C2 Para el presente seguimiento se aportó la carpeta octubre, contiene 3 actas de seguimiento semanal al contrato SCJ-18-31 de 2023, realizadas el 3, 9 y 15 de octubre de 2024.
En razón a que la periodicidad establecida para el soporte es mensual, no se evidencia el seguimiento para noviembre y diciembre 2024, situación también identificada por la OAP.
Teniendo en cuenta la novedad de presentación de soportes incompletos, la calificación para las evidencias durante el cuarto trimestre 2024 es de 5.
La valoración de la ejecución del control es moderado dado que, el proceso de Gestión Tecnológica de Seguridad y Emergencias debe garantizar que el control se lleve a cabo conforme se determinó en la Matriz de Riesgos por proceso V33-2024, vigente para el presente seguimiento.</t>
  </si>
  <si>
    <t>R3GTS</t>
  </si>
  <si>
    <t>Profesional de apoyo (Contratista) realiza seguimiento mensualmente a los contratos de compra venta y de servicios delegados por la Jefatura del C4, mediante informe mensual de seguimiento al avance de los contratos, detallando los avances y comportamiento de las obligaciones generales y especificas de cada contrato, (estos informes deben tener archivo en SECOP), en caso de no realizar el seguimiento otro contratista suplente del C4 será el encargado, como soporte queda el visto bueno de los apoyos a la supervisión en los informes mensuales.</t>
  </si>
  <si>
    <t>informes</t>
  </si>
  <si>
    <t>se evidencian informes de septiembre y octubre sin embargo no es posible evidenciar los informes de seguimiento de noviembre y diciembre por tanto no es posible verificar evidencia completa de la ejecución mensual del control durante el cuarto trimestre</t>
  </si>
  <si>
    <t>R3 C1 Para el presente seguimiento se aportaron 2 carpetas para el R3 C1:   NUSE, el archivo contiene formato INFORME DEL SUPERVISOR DE CONTRATOS DIFERENTES A OPS, código F-GCT-1139 V.1; la clase del contrato se identifica como “Interventoría”, al final de documento se indica: “Se anexa informe mensual de Interventoría N° 70 correspondiente al mes de octubre de 2024. Fecha de elaboración del informe: 29 de noviembre de 2024”.
Carpeta SVV, contiene 2 archivos, corresponden a los Informes mensuales de septiembre y octubre Consorcio Red Security de septiembre y octubre. 
En razón a que la periodicidad establecida para el soporte es mensual, no se evidencia el seguimiento para noviembre y diciembre 2024, situación también identificada por la OAP.
Teniendo en cuenta la novedad de presentación de soportes incompletos, la calificación para las evidencias durante el cuarto trimestre 2024 es de 5.
La valoración de la ejecución del control es moderado dado que, el proceso de Gestión Tecnológica de Seguridad y Emergencias debe garantizar que el control se lleve a cabo conforme se determinó en la Matriz de Riesgos por proceso V33-2024, vigente para el presente seguimiento.</t>
  </si>
  <si>
    <t>Responsable de AINTEC revisa y valida cuando se requiera la documentación de antecedentes de la ejecución de los contratos cotejados con las actividades enmarcadas en el cumplimiento de las obligaciones generales y especificas de cada contrato, para tramite de validación por parte de la jefatura del C4 de los componentes financieros y jurídicos,  en caso de no realizar la revisión otro contratista suplente del C4 será el encargado, como soporte quedan las firmas en los documentos revisados.</t>
  </si>
  <si>
    <t>Documentos firmados</t>
  </si>
  <si>
    <t>Cuando se requiera</t>
  </si>
  <si>
    <t xml:space="preserve">Se realizó seguimiento al control establecido mediante la verificación de las actas de conciliación a los contratos de operación tecnologica del sistema de vide ovigilancia y del NUSE, se adjuntas las acta respectivamente avaladas por las partes interesadas </t>
  </si>
  <si>
    <t>Se evidencian soportes de actas  firmadas de acuerdo con lo establecido en el control, no se genera observación</t>
  </si>
  <si>
    <t>Para el presente seguimiento se aportaron 2 carpetas para el R3 C2:   NUSE, el archivo contiene dos formatos de acta de reunión externa del consorcio Interseguridad 123, tema: conciliación técnica ANS octubre y noviembre 2024, desarrolladas el 11 de noviembre y el 6 de diciembre.
Carpeta SVV, contiene 2 archivos, corresponden a actas de reunión F-FI-1380 V.1,  realizadas el 15 y 21 noviembre con objetivo: “Realizar la conciliación financiera con la interventoría, CONSORCIO RED SECURITY contrato 1831-2023, a través de verificación de aplicación de ANS conforme el anexo y posterior aprobación” 
Actas de reunión, Red Security del 24 octubre 2024 y 28 noviembre, objetivo: “Tasación de los descuentos aplicables y resultantes de la medición Acuerdos de Niveles de Servicio descrito en el Anexo 5 del pliego de condiciones que hace parte integral del contrato SCJ- 1816 – 2023, correspondientes al mes de Septiembre de 2024… y octubre.
La periodicidad establecida para el soporte es cada vez que se requiera.
Se concluye que el control se ejecutó y se presentaron los soportes.</t>
  </si>
  <si>
    <t>EVALUACION DEL CONTROL OCI - II semestre 2024</t>
  </si>
  <si>
    <t>MONITOREO SEGUNDO SEMESTRE</t>
  </si>
  <si>
    <t>EVALUACION DE LA EVIDENCIA OCI</t>
  </si>
  <si>
    <t>AUDITORÍA DE SEGUIMIENTO "CONTROLES ASOCIADOS A LOS RIESGOS ESTRATÉGICOS DE LA SDSCJ" SEGUNDO SEMESTRE 2024</t>
  </si>
  <si>
    <t>AUDITOR: Martha Yaneth Uribe Ortega</t>
  </si>
  <si>
    <t xml:space="preserve">Responsable </t>
  </si>
  <si>
    <t>Riesgo #</t>
  </si>
  <si>
    <t>Objetivo Estratégico</t>
  </si>
  <si>
    <t>Causa</t>
  </si>
  <si>
    <t>Riesgo</t>
  </si>
  <si>
    <t>CONSECUENCIA</t>
  </si>
  <si>
    <t>Indicador</t>
  </si>
  <si>
    <t>Reporte Líderes Operativos (1ra línea)</t>
  </si>
  <si>
    <t>Reporte Seguimiento OAP (2da línea)</t>
  </si>
  <si>
    <t>Recomendaciones OCI II semestre 2024</t>
  </si>
  <si>
    <t xml:space="preserve">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t>
  </si>
  <si>
    <t>Gestión de Seguridad Ciudadana</t>
  </si>
  <si>
    <t>A1. Las entidades responsables temáticamente de implementación de las acciones y estrategias con enfoques transversales no prioricen lo dispuesto en el PISCCJ, y por tanto no se implementen las estrategias.
A2. Persistencia de resistencias culturales que dificultan la incorporación de los enfoques de cultura ciudadana y poblacionales
"D1.  Desconocimiento técnico del proceso del PISCCJ y la presentación de proyectos de financiación por parte de las entidades de seguridad y justicia del distrito.
D2.  Debilidad en la conceptualización de elementos de cultura ciudadana y poblacional desde la perspectiva de la seguridad, convivencia y justicia.</t>
  </si>
  <si>
    <t>Deficiente fortalecimiento de la cultura ciudadana</t>
  </si>
  <si>
    <t xml:space="preserve">Aumento de las problemáticas, factores de riesgo y delitos que afectan las condiciones de seguridad, convivencia y justicia en Bogotá. </t>
  </si>
  <si>
    <t>Reducir el Riesgo</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</si>
  <si>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 7692 consolidación de una ciudadanía transformadora para la convivencia y la Seguridad en Bogotá.
Proyecto de inversión 7776: Fortalecimiento de la gestión institucional y la participación ciudadana en la Secretaría Distrital de Seguridad, Convivencia y Justicia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</si>
  <si>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Presentación del Comité Directivo y Actas</t>
  </si>
  <si>
    <t>Gestión Financiera, Gestión Institucional y Oficina Asesora de Planeacion</t>
  </si>
  <si>
    <t>Bimestral</t>
  </si>
  <si>
    <t>Comités Directivos Desarrollados/ Comités Directivos Planeados</t>
  </si>
  <si>
    <t>Se realizaron dos la Mesas Técnicas del PAA durante el segundo semestre de la vigencia 2024. Como evidencia se anexa acta del  06-09-2024 y 09-12-2024</t>
  </si>
  <si>
    <t>Se verifica el cargue de soportes reportados por los responsables de ejecutar el control, no se genera observación.</t>
  </si>
  <si>
    <t>II Semestre
R1 C1
Se allegan en el repositorio dos (2) actas de comité directivo, de fechas 28 de junio 2024, la cual no aplica para el presente seguimiento; 9 de diciembre 2024, por medio de la cual se realizó proyección de la ejecución presupuestal del segundo semestre 2024.
En razón a que los soportes presentados están incompletos, la calificación para las evidencias durante el segundo semestre 2024 es de 5.</t>
  </si>
  <si>
    <t>Recomendación:
A los procesos Gestión Financiera, Gestión Institucional y a la Oficina Asesora de Planeación, establecidos como responsables, asegurar el cumplimiento de la frecuencia de ejecución del control conforme a su diseño, es decir, bimensual, o evaluar la necesidad de cambiar la frecuencia de su ejecución.</t>
  </si>
  <si>
    <t>La Subsecretaría de Gestión Institucional lidera el seguimiento mensual al plan anual de adquisiciones de la Secretaría Distrital de Seguridad, Convivencia y Justicia, con el objetivo de generar puntos de control y alarmas en la contratación de inversión y funcionamiento de la entidad. En caso de no lograr efectuar los seguimientos programados se procede con la reprogramación para el siguiente mes, así como la entrega del informe vía memorando a los Directivos de la entidad. Como evidencia se suministran los seguimientos realizados al PAA.</t>
  </si>
  <si>
    <t>seguimientos realizados al PAA</t>
  </si>
  <si>
    <t xml:space="preserve">Subsecretaría de Gestión Institucional </t>
  </si>
  <si>
    <t>Mensual</t>
  </si>
  <si>
    <t>Seguimientos Ejecutados/
Seguimientos Programados</t>
  </si>
  <si>
    <t>Se realizaron los seguimientos/alertamientos realizados de forma mensual durante el segundo semestre de la vigencia 2024. Como evidencia se anexan los 6 seguimientos realizados de Junio a Diciembre del 2024.</t>
  </si>
  <si>
    <t>II Semestre
R1 C2
Se aportaron los correos de remisión del link de Power Bi a los directivos, donde se presenta el seguimiento al presupuesto, PAA de la entidad (realizado en la herramienta POWER BI),  de julio a diciembre de 2024.</t>
  </si>
  <si>
    <t>La Oficina Asesora de Planeación verifica la información del F-DS-452 y elabora trimestralmente un Informe de Alertamiento dirigido a las gerencias y responsables de Meta Plan de desarrollo que tiene baja ejecución de metas de acuerdo con lo programado (69.99%). Para la elaboración se tienen en cuenta los informes de seguimiento presentados por las gerencias de Proyecto, así como las dinámicas de ejecución de los proyectos de inversión. En caso de evidenciar irregularidades en el F-DS-452 se reportarán en el Informe de Alertamiento. Como evidencia se suministra el Informe de Alertamiento de los proyectos que tienen baja ejecución de meta de acuerdo con lo programado (69.99%).</t>
  </si>
  <si>
    <t>Informe de Alertamiento de los proyectos que tienen baja ejecución de meta de acuerdo con lo programado (69.99%)</t>
  </si>
  <si>
    <t xml:space="preserve">La Oficina Asesora de Planeación </t>
  </si>
  <si>
    <t>Trimestral</t>
  </si>
  <si>
    <t>Informes de Alertamiento efectuados/
Informes de Alertamiento Proyectados</t>
  </si>
  <si>
    <t>Se realizaron los informes de alertamiento relacionados con la información que presentaron las Gerencias de programa con corte 31 diciembre de 2024. Esto acorde con las Meta Plan de desarrollo que tiene baja ejecución de metas de acuerdo con lo programado (69.99%). Como evidencia se anexan los iformes de alertameinto generados por la OAP para cada proyecto de inversión</t>
  </si>
  <si>
    <t>II Semestre
R1 C3
Se aportaron los  radicados con Asunto: “Informe de alertamientos proyectos de inversión mes de diciembre", emitidos por la OAP asociados a Ejecución Presupuestal Metas Proyecto de inversión, Avance de actividades proyecto, Identificación de las alertas para el cumplimiento de las metas en nivel bajo y medio bajo, Ejecución Presupuestal Metas Proyecto de inversión, Avance de Metas, entre otros temas; sin embargo la periodicidad del control esta establecida como trimestral, no se aportan informes con corte septiembre 2024.
De otra parte, la descripción del control establece: “La Oficina Asesora de Planeación verifica la información del F-DS-452 y elabora trimestralmente un Informe de Alertamiento dirigido a las gerencias y responsables de Meta…”; al respecto, el documento Plan de Acción - Seguimiento de Proyectos - SEGPLAN F-DS-452, código  F-DS-452, se encuentra eliminado en MIPG, lo cual amerita revisión por parte de los responsables. 
En razón a que los soportes presentados están incompletos, la calificación para las evidencias durante el segundo semestre 2024 es de 5.</t>
  </si>
  <si>
    <t>Recomendación:
A la Oficina Asesora de Planeación,  como responsable, asegurar el cumplimiento de la frecuencia de ejecución del control conforme a su diseño, es decir, trimestral, o evaluar la necesidad de cambiar la frecuencia de su ejecución y gestionar los ajustes en descripción del control establecido.</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</si>
  <si>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</si>
  <si>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 xml:space="preserve">Fortalecimiento de Capacidades Operativas
CD-Custodia y Vigilancia para la Seguridad
Análisis de información y estudios estratégicos </t>
  </si>
  <si>
    <t>A3. Incapacidad de los organismos de seguridad y justicia para adaptarse a nuevas realidades y modalidades delictivas, de convivencia, y de acceso a la justicia; en el marco de la dinámica COVID-19
A4. Variación criminal en la ciudad dado el contexto socio-económico de la pandemia del Covid19, lo que generó, aumento en algunos índices delictivos, como el hurto a bicicletas.
A5. No asignación de los recursos humanos, físicos y financieros para la financiación de los programas y proyectos de la entidad 
A6. Dificultad de materializar coordinadamente, las estrategias y propósitos comunes con las entidades y sectores que tradicionalmente no han participado de las dinámicas del sector de seguridad, convivencia y justicia.
D3.  Algunos Procesos administrativos complejos y demorados, como consecuencia de una dinámica que requiere la presencialidad, lo cual dificulta la adaptación a la virtualidad
D4.  Falta de información cualitativa y cuantitativa asociada a mediciones del contexto delictivo, asociado al desarrollo de la pandemia
D5.  Inexperiencia específica sobre los temas relativos al COVID 19, que debilitan la capacidad de respuesta ante demandas inmediatas.</t>
  </si>
  <si>
    <t>Imposibilidad de enfrentar la criminalidad y el crimen organizado en las condiciones que lo exija el escenario delictivo en el contexto de la pandemia COVID-19</t>
  </si>
  <si>
    <t>Incumplimiento de las metas del plan de desarrollo
Incremento sensación de inseguridad en los habitantes de Bogotá
Resultados negativos en los Indicadores de Seguridad</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</si>
  <si>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 7695 Generación de entornos de confianza para la prevención y control del delito en Bogotá
Proyecto de inversión 7792: Fortalecimiento de los organismos de seguridad y justicia en Bogotá. 
Proyecto de inversión 7797: Modernización de la infraestructura de tecnología para la seguridad, la convivencia y la justicia en Bogotá.
Proyecto de inversión 7781: Generación de conocimiento para la implementación de la política pública de seguridad, convivencia y acceso a la justicia en Bogotá
Proyecto de inversión  7777 - de la gestión de las Tecnologías de la información em la Secretaría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</si>
  <si>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II Semestre
R2C1
Se allegan en el repositorio dos (2) actas de comité directivo, de fechas 28 de junio 2024, la cual no aplica para el presente seguimiento; 9 de diciembre 2024, por medio de la cual se realizó proyección de la ejecución presupuestal del segundo semestre 2024.
En razón a que los soportes presentados están incompletos, la calificación para las evidencias durante el segundo semestre 2024 es de 5.</t>
  </si>
  <si>
    <t>II Semestre
R2 C2
Se aportaron los correos de remisión del link de Power Bi a los directivos, donde se presenta el seguimiento al presupuesto, PAA de la entidad (realizado en la herramienta POWER BI),  de julio a diciembre de 2024.</t>
  </si>
  <si>
    <t>Se realizaron los informes de alertamiento relacionados con la información que presentaron las Gerencias de programa con corte 31 diciembre de 2024. Esto acorde con las Meta Plan de desarrollo que tiene baja ejecución de metas de acuerdo con lo programado (69.99%). Como evidencia se anexan los ifromes de alertameinto generados por la OAP para cada proyecto de inversión</t>
  </si>
  <si>
    <t>II Semestre
R2 C3
Se aportaron los  radicados con Asunto: “Informe de alertamientos proyectos de inversión mes de diciembre", emitidos por la OAP asociados a Ejecución Presupuestal Metas Proyecto de inversión, Avance de actividades proyecto, Identificación de las alertas para el cumplimiento de las metas en nivel bajo y medio bajo, Ejecución Presupuestal Metas Proyecto de inversión, Avance de Metas, entre otros temas; sin embargo la periodicidad del control esta establecida como trimestral, no se aportan informes con corte septiembre 2024.
De otra parte, la descripción del control establece: “La Oficina Asesora de Planeación verifica la información del F-DS-452 y elabora trimestralmente un Informe de Alertamiento dirigido a las gerencias y responsables de Meta…”; al respecto, el documento Plan de Acción - Seguimiento de Proyectos - SEGPLAN F-DS-452, código  F-DS-452, se encuentra eliminado en MIPG, lo cual amerita revisión por parte de los responsables. 
En razón a que los soportes presentados están incompletos, la calificación para las evidencias durante el segundo semestre 2024 es de 5.</t>
  </si>
  <si>
    <t xml:space="preserve">3. Prevenir, atender, proteger y sancionar las violencias contra las mujeres por razón de género y generar las condiciones necesarias para que mujeres y niñas vivan de manera autónoma, libre y segura. </t>
  </si>
  <si>
    <t>Gestión de Seguridad Ciudadana
Acceso y Fortalecimiento a la Justicia</t>
  </si>
  <si>
    <t>A7. Imposibilidad para acceder a los canales de atención para la gestión de las demandas en materia de género, a través de los canales y medios de la SDSCJ
A8. Aumento de Violencias en el marco de la Pandemia que enfrentan sujetos históricamente discriminados, como las mujeres, las niñas y los niños.
A9. Persistencia de factores culturales que siguen incidiendo en las violencias contra las mujeres; además de la incertidumbre que se genera sobre el comportamiento del fenómeno dadas las condiciones de mayor tiempo de estancia de las víctimas en sus viviendas con sus victimarios.
D6.  Procesos de asignación de recursos excluyentes y legalmente construidos para privilegiar a los organismos de seguridad y justicia, por encima de otras entidades del orden nacional con responsabilidades en la gestión de la seguridad, convivencia y justicia.</t>
  </si>
  <si>
    <t>Incremento de la violencia contra las mujeres y niñas por razón de genero</t>
  </si>
  <si>
    <t>Vulnerar los derechos de las mujeres y niñas
Incumplimiento en sancionar la violencia de genero</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</si>
  <si>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7692 - Consolidación de una ciudadanía trasformadora para la convivencia y la seguridad en Bogotá 
Proyecto de inversión : 7695 Generación de entornos de confianza para la prevención y control del delito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</si>
  <si>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II Semestre
R3C1
Se allegan en el repositorio dos (2) actas de comité directivo, de fechas 28 de junio 2024, la cual no aplica para el presente seguimiento; 9 de diciembre 2024, por medio de la cual se realizó proyección de la ejecución presupuestal del segundo semestre 2024.
En razón a que los soportes presentados están incompletos, la calificación para las evidencias durante el segundo semestre 2024 es de 5.</t>
  </si>
  <si>
    <t>II Semestre
R3 C2
Se aportaron los correos de remisión del link de Power Bi a los directivos, donde se presenta el seguimiento al presupuesto, PAA de la entidad (realizado en la herramienta POWER BI),  de julio a diciembre de 2024.</t>
  </si>
  <si>
    <t>II Semestre
R3 C3
Se aportaron los  radicados con Asunto: “Informe de alertamientos proyectos de inversión mes de diciembre", emitidos por la OAP asociados a Ejecución Presupuestal Metas Proyecto de inversión, Avance de actividades proyecto, Identificación de las alertas para el cumplimiento de las metas en nivel bajo y medio bajo, Ejecución Presupuestal Metas Proyecto de inversión, Avance de Metas, entre otros temas; sin embargo la periodicidad del control esta establecida como trimestral, no se aportan informes con corte septiembre 2024.
De otra parte, la descripción del control establece: “La Oficina Asesora de Planeación verifica la información del F-DS-452 y elabora trimestralmente un Informe de Alertamiento dirigido a las gerencias y responsables de Meta…”; al respecto, el documento Plan de Acción - Seguimiento de Proyectos - SEGPLAN F-DS-452, código  F-DS-452, se encuentra eliminado en MIPG, lo cual amerita revisión por parte de los responsables. 
En razón a que los soportes presentados están incompletos, la calificación para las evidencias durante el segundo semestre 2024 es de 5.</t>
  </si>
  <si>
    <t xml:space="preserve">4. Desarrollar programas especiales de protección para que los niños, niñas y jóvenes no sean cooptados e instrumentalizados por estructuras criminales. </t>
  </si>
  <si>
    <t>A10. Incremento en las capacidades de las estructuras criminales para cooptar NNAJ, en el contexto covid-19 y retroceso económico de las familias
A11. La existencia de estructuras delictivas que focalizan su acción contra niños, niñas, adolescentes y jóvenes, como objetivo de su acción criminal (ejemplo el consumo y el comercio de drogas ilegales) o como oportunidad para la instrumentalización en los delitos. 
A12. La insuficiencia de las ofertas de atención y las limitaciones de vinculación en los programas institucionales de un número de poblaciones que demandan los servicios para acceder a procesos fundamentales desde la perspectiva de los factores de riesgo como son la educación, la recreación y la cultura, entre otros. 
D7.  Recursos definidos, en un gran porcentaje, para gastos de funcionamiento de los organismos de seguridad y justicia, lo que impide inversiones estratégicas para la atención directa de las problemáticas priorizadas.
D8. Incumplimiento de los objetivos de algunos programas misionales de la entidad dada la situación derivada de la pandemia COVID 19 y la restricción de la movilidad, que impide que las personas puedan acudir de forma presencial a los servicios
D9.  Estrategias de atención y acompañamiento en el pos-egreso del Sistema de Responsabilidad Pena Adolescente / Necesidad de implementar estrategias de atención para adolescentes y jóvenes que son remitidos a reintegro familiar sin proceso de acompañamiento institucional.</t>
  </si>
  <si>
    <t>Atención indebida de niños, niñas y jóvenes cooptados e instrumentalizados por estructuras criminales</t>
  </si>
  <si>
    <t>Vulnerar los derechos de niños, niñas y jóvenes
Incrementar niveles de criminalidad en Bogotá
Incremento sensación de inseguridad en los habitantes de Bogotá</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</si>
  <si>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7640: Implementación de la justicia restaurativa y atención integral para adolescentes en conflicto con la ley y población pospenada en Bogotá
Proyecto de inversión 7692 - Consolidación de una ciudadanía trasformadora para la convivencia y la seguridad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</si>
  <si>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II Semestre
R4C1
Se allegan en el repositorio dos (2) actas de comité directivo, de fechas 28 de junio 2024, la cual no aplica para el presente seguimiento; 9 de diciembre 2024, por medio de la cual se realizó proyección de la ejecución presupuestal del segundo semestre 2024.
En razón a que los soportes presentados están incompletos, la calificación para las evidencias durante el segundo semestre 2024 es de 5.</t>
  </si>
  <si>
    <t>II Semestre
R4 C2
Se aportaron los correos de remisión del link de Power Bi a los directivos, donde se presenta el seguimiento al presupuesto, PAA de la entidad (realizado en la herramienta POWER BI),  de julio a diciembre de 2024.</t>
  </si>
  <si>
    <t>II Semestre
R4 C3
Se aportaron los  radicados con Asunto: “Informe de alertamientos proyectos de inversión mes de diciembre", emitidos por la OAP asociados a Ejecución Presupuestal Metas Proyecto de inversión, Avance de actividades proyecto, Identificación de las alertas para el cumplimiento de las metas en nivel bajo y medio bajo, Ejecución Presupuestal Metas Proyecto de inversión, Avance de Metas, entre otros temas; sin embargo la periodicidad del control esta establecida como trimestral, no se aportan informes con corte septiembre 2024.
De otra parte, la descripción del control establece: “La Oficina Asesora de Planeación verifica la información del F-DS-452 y elabora trimestralmente un Informe de Alertamiento dirigido a las gerencias y responsables de Meta…”; al respecto, el documento Plan de Acción - Seguimiento de Proyectos - SEGPLAN F-DS-452, código  F-DS-452, se encuentra eliminado en MIPG, lo cual amerita revisión por parte de los responsables. 
En razón a que los soportes presentados están incompletos, la calificación para las evidencias durante el segundo semestre 2024 es de 5.</t>
  </si>
  <si>
    <t>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</si>
  <si>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A13. Falta de normas legales y formales que regulen el comportamiento de los ciudadanos a través de mecanismos anclados a estructuras emocionales de los individuos. (miedo a la sanción, legitimidad de la ley)
A14. La persistencia de elementos presentes en la costumbre ciudadana que rompen con elementos deseables de cultura ciudadana para la convivencia, la seguridad y la no violencia, sustento del reconocimiento y el respecto de los derechos de los demás / El deterioro social de grupos poblacionales excluidos que cotidianamente se enfocan en lógicas de sobrevivencia individual.
D10.  Falta de conocimiento técnico, para la atención de las problemáticas relacionadas con los temas de cultura ciudadana.
D11.  Debilidad profundización y definición del alcance conceptual y estratégico para la implementación de las acciones del PISCCJ</t>
  </si>
  <si>
    <t xml:space="preserve">Deterioro de la confianza ciudadana en las instituciones </t>
  </si>
  <si>
    <t>Aumento del conflicto social
Desmejoramiento de la seguridad ciudadana
Detrimento de la imagen institucional</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</si>
  <si>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 7692 consolidación de una ciudadanía transformadora para la convivencia y la seguridad en Bogotá.
Proyecto de inversión 7776: Fortalecimiento de la gestión institucional y la participación ciudadana en la Secretaría Distrital de Seguridad, Convivencia y Justicia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</si>
  <si>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II Semestre
R5 C1
Se allegan en el repositorio dos (2) actas de comité directivo, de fechas 28 de junio 2024, la cual no aplica para el presente seguimiento; 9 de diciembre 2024, por medio de la cual se realizó proyección de la ejecución presupuestal del segundo semestre 2024.
En razón a que los soportes presentados están incompletos, la calificación para las evidencias durante el segundo semestre 2024 es de 5.</t>
  </si>
  <si>
    <t>II Semestre
R5 C2
Se aportaron los correos de remisión del link de Power Bi a los directivos, donde se presenta el seguimiento al presupuesto, PAA de la entidad (realizado en la herramienta POWER BI),  de julio a diciembre de 2024.</t>
  </si>
  <si>
    <t>II Semestre
R5 C3
Se aportaron los  radicados con Asunto: “Informe de alertamientos proyectos de inversión mes de diciembre", emitidos por la OAP asociados a Ejecución Presupuestal Metas Proyecto de inversión, Avance de actividades proyecto, Identificación de las alertas para el cumplimiento de las metas en nivel bajo y medio bajo, Ejecución Presupuestal Metas Proyecto de inversión, Avance de Metas, entre otros temas; sin embargo la periodicidad del control esta establecida como trimestral, no se aportan informes con corte septiembre 2024.
De otra parte, la descripción del control establece: “La Oficina Asesora de Planeación verifica la información del F-DS-452 y elabora trimestralmente un Informe de Alertamiento dirigido a las gerencias y responsables de Meta…”; al respecto, el documento Plan de Acción - Seguimiento de Proyectos - SEGPLAN F-DS-452, código  F-DS-452, se encuentra eliminado en MIPG, lo cual amerita revisión por parte de los responsables. 
En razón a que los soportes presentados están incompletos, la calificación para las evidencias durante el segundo semestre 2024 es de 5.</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</si>
  <si>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</si>
  <si>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Acceso y Fortalecimiento a la Justicia</t>
  </si>
  <si>
    <t>A15. La mayoría de los procesos en materia de Acceso a la justicia, dependen de los tramites y procesos que se definen en el ámbito nacional, lo que impide tomar decisiones en lo local, son considerar el ordenamiento nacional / Situación de emergencia sanitaria inciden y generan traumatismos en el acceso y atención de las problemáticas de justicia, ya que la infraestructura de justicia se concibe a través de mecanismos presenciales
D12.  Insuficiencia de recursos para el mejoramiento de la infraestructura de acceso a la justicia del orden distrital.
D13.  Alto riesgo de propagación de la pandemia Covid19 en diferentes sedes de la entidad en las cuales se presta atención a población en forma masificada, tales como la Cárcel distrital, salas de retenidos de URI y Estaciones de Policía, las celdas de la SIJIN, Centros de Atención Especializada
D14.  Necesidad de fortalecer los sistemas de procesamiento de información para el seguimiento y efectividad de la atención, para la toma de decisiones y para la información a la ciudadanía.</t>
  </si>
  <si>
    <t>Dificultad de acceso a la justicia por parte de la ciudadanía</t>
  </si>
  <si>
    <t>Desintegración de operadores de justicia a nivel territorial
Desintegración de operadores de justicia a nivel nacional
Integración y Articulación de operadores de justicia no formal y comunitaria
Desconfianza de la ciudadanía en el Distrito y toma de la  justicia por su propia mano</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</si>
  <si>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7640: Implementación de la justicia restaurativa y atención integral para adolescentes en conflicto con la ley y población pospenada en Bogotá.
Proyecto de Inversión 7765: Mejoramiento y protección de derechos de la población privada de la libertad en Bogotá
Proyecto de inversión 7783: Fortalecimiento de los equipamientos y capacidades del Sistema Distrital de Justicia en Bogotá. 
Proyecto de inversión : 7695 Generación de entornos de confianza para la prevención y control del delito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</si>
  <si>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II Semestre
R6 C1
Se allegan en el repositorio dos (2) actas de comité directivo, de fechas 28 de junio 2024, la cual no aplica para el presente seguimiento; 9 de diciembre 2024, por medio de la cual se realizó proyección de la ejecución presupuestal del segundo semestre 2024.
En razón a que los soportes presentados están incompletos, la calificación para las evidencias durante el segundo semestre 2024 es de 5.</t>
  </si>
  <si>
    <t>II Semestre
R6 C2
Se aportaron los correos de remisión del link de Power Bi a los directivos, donde se presenta el seguimiento al presupuesto, PAA de la entidad (realizado en la herramienta POWER BI),  de julio a diciembre de 2024.</t>
  </si>
  <si>
    <t>II Semestre
R6 C3
Se aportaron los  radicados con Asunto: “Informe de alertamientos proyectos de inversión mes de diciembre", emitidos por la OAP asociados a Ejecución Presupuestal Metas Proyecto de inversión, Avance de actividades proyecto, Identificación de las alertas para el cumplimiento de las metas en nivel bajo y medio bajo, Ejecución Presupuestal Metas Proyecto de inversión, Avance de Metas, entre otros temas; sin embargo la periodicidad del control esta establecida como trimestral, no se aportan informes con corte septiembre 2024.
De otra parte, la descripción del control establece: “La Oficina Asesora de Planeación verifica la información del F-DS-452 y elabora trimestralmente un Informe de Alertamiento dirigido a las gerencias y responsables de Meta…”; al respecto, el documento Plan de Acción - Seguimiento de Proyectos - SEGPLAN F-DS-452, código  F-DS-452, se encuentra eliminado en MIPG, lo cual amerita revisión por parte de los responsables. 
En razón a que los soportes presentados están incompletos, la calificación para las evidencias durante el segundo semestre 2024 es de 5.</t>
  </si>
  <si>
    <t>7. Implementar estrategias para fortalecer la convivencia ciudadana desde la aplicación del Código Nacional de Seguridad y Convivencia.</t>
  </si>
  <si>
    <t>Acceso y Fortalecimiento a la Justicia
Gestión de Seguridad Ciudadana</t>
  </si>
  <si>
    <t>A16. Bajo porcentaje de implementación y socialización del Código Nacional de Seguridad Ciudadana, por parte de las autoridades.
D15.  Baja incidencia en la formulación de las diferentes estrategias tendientes a: disuadir, prevenir, superar, resarcir, procurar, educar, proteger o restablecer la convivencia</t>
  </si>
  <si>
    <t>Deterioro de las condiciones de convivencia ciudadana</t>
  </si>
  <si>
    <t>Incumplimiento de los deberes por parte de las personas naturales y jurídicas
Incremento de los delitos relacionados con convivencia ciudadana</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</si>
  <si>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7767: Fortalecimiento de estrategias para la materialización de las disposiciones del Código Nacional de Seguridad y Convivencia Ciudadana en Bogotá.
Proyecto de inversión 7792: Fortalecimiento de los organismos de seguridad y justicia en Bogotá. 
Proyecto de inversión 7797: Modernización de la infraestructura de tecnología para la seguridad, la convivencia y la justicia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</si>
  <si>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II Semestre
R7 C1
Se allegan en el repositorio dos (2) actas de comité directivo, de fechas 28 de junio 2024, la cual no aplica para el presente seguimiento; 9 de diciembre 2024, por medio de la cual se realizó proyección de la ejecución presupuestal del segundo semestre 2024.
En razón a que los soportes presentados están incompletos, la calificación para las evidencias durante el segundo semestre 2024 es de 5.</t>
  </si>
  <si>
    <t>II Semestre
R7 C2
Se aportaron los correos de remisión del link de Power Bi a los directivos, donde se presenta el seguimiento al presupuesto, PAA de la entidad (realizado en la herramienta POWER BI),  de julio a diciembre de 2024.</t>
  </si>
  <si>
    <t>II Semestre
R7 C3
Se aportaron los  radicados con Asunto: “Informe de alertamientos proyectos de inversión mes de diciembre", emitidos por la OAP asociados a Ejecución Presupuestal Metas Proyecto de inversión, Avance de actividades proyecto, Identificación de las alertas para el cumplimiento de las metas en nivel bajo y medio bajo, Ejecución Presupuestal Metas Proyecto de inversión, Avance de Metas, entre otros temas; sin embargo la periodicidad del control esta establecida como trimestral, no se aportan informes con corte septiembre 2024.
De otra parte, la descripción del control establece: “La Oficina Asesora de Planeación verifica la información del F-DS-452 y elabora trimestralmente un Informe de Alertamiento dirigido a las gerencias y responsables de Meta…”; al respecto, el documento Plan de Acción - Seguimiento de Proyectos - SEGPLAN F-DS-452, código  F-DS-452, se encuentra eliminado en MIPG, lo cual amerita revisión por parte de los responsables. 
En razón a que los soportes presentados están incompletos, la calificación para las evidencias durante el segundo semestre 2024 es de 5.</t>
  </si>
  <si>
    <t xml:space="preserve">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</si>
  <si>
    <t>Fortalecimiento de Capacidades Operativas</t>
  </si>
  <si>
    <t>A17. Incapacidad para mantener la capacidad operativa (recursos) de los organismos de seguridad y justicia locales y regionales.
D16.  Limitaciones técnicas para dimensionar en su totalidad, las dinámicas del territorio, a partir del entendimiento de los contextos sociales, económicos y poblacionales que se establecen por las fronteras administrativas.</t>
  </si>
  <si>
    <t>Aumento de los índices de criminalidad en la ciudad</t>
  </si>
  <si>
    <t>Incremento sensación de inseguridad en los habitantes de Bogotá</t>
  </si>
  <si>
    <t>II Semestre
R8 C1
Se allegan en el repositorio dos (2) actas de comité directivo, de fechas 28 de junio 2024, la cual no aplica para el presente seguimiento; 9 de diciembre 2024, por medio de la cual se realizó proyección de la ejecución presupuestal del segundo semestre 2024.
En razón a que los soportes presentados están incompletos, la calificación para las evidencias durante el segundo semestre 2024 es de 5.</t>
  </si>
  <si>
    <t>II Semestre
R8 C2
Se aportaron los correos de remisión del link de Power Bi a los directivos, donde se presenta el seguimiento al presupuesto, PAA de la entidad (realizado en la herramienta POWER BI),  de julio a diciembre de 2024.</t>
  </si>
  <si>
    <t>II Semestre
R8 C3
Se aportaron los  radicados con Asunto: “Informe de alertamientos proyectos de inversión mes de diciembre", emitidos por la OAP asociados a Ejecución Presupuestal Metas Proyecto de inversión, Avance de actividades proyecto, Identificación de las alertas para el cumplimiento de las metas en nivel bajo y medio bajo, Ejecución Presupuestal Metas Proyecto de inversión, Avance de Metas, entre otros temas; sin embargo la periodicidad del control esta establecida como trimestral, no se aportan informes con corte septiembre 2024.
De otra parte, la descripción del control establece: “La Oficina Asesora de Planeación verifica la información del F-DS-452 y elabora trimestralmente un Informe de Alertamiento dirigido a las gerencias y responsables de Meta…”; al respecto, el documento Plan de Acción - Seguimiento de Proyectos - SEGPLAN F-DS-452, código  F-DS-452, se encuentra eliminado en MIPG, lo cual amerita revisión por parte de los responsables. 
En razón a que los soportes presentados están incompletos, la calificación para las evidencias durante el segundo semestre 2024 es de 5.</t>
  </si>
  <si>
    <t>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t>
  </si>
  <si>
    <t>Fortalecimiento de Capacidades Operativas
Acceso y Fortalecimiento a la Justicia
Gestión de Seguridad Ciudadana</t>
  </si>
  <si>
    <t>A18.  Deterioro de las capacidades e infraestructura vital y/o del medio ambiente regional para la atención de problemáticas de seguridad y justicia, por cuenta de actores ilegales y/o legales
D17.  Inexistencia de un instrumento o mecanismo formal, que posibilite la articulación de lo Distrital con lo Regional.</t>
  </si>
  <si>
    <t>Ausencia de espacios estratégicos de coordinación, protección a infraestructura estratégica y medio ambiente Bogotá región</t>
  </si>
  <si>
    <t>Incremento de inseguridad en Bogotá y municipios vecinos</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</si>
  <si>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 7695 Generación de entornos de confianza para la prevención y control del delito en Bogotá.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</si>
  <si>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II Semestre
R9 C1
Se allegan en el repositorio dos (2) actas de comité directivo, de fechas 28 de junio 2024, la cual no aplica para el presente seguimiento; 9 de diciembre 2024, por medio de la cual se realizó proyección de la ejecución presupuestal del segundo semestre 2024.
En razón a que los soportes presentados están incompletos, la calificación para las evidencias durante el segundo semestre 2024 es de 5.</t>
  </si>
  <si>
    <t>II Semestre
R9 C2
Se aportaron los correos de remisión del link de Power Bi a los directivos, donde se presenta el seguimiento al presupuesto, PAA de la entidad (realizado en la herramienta POWER BI),  de julio a diciembre de 2024.</t>
  </si>
  <si>
    <t>II Semestre
R9 C3
Se aportaron los  radicados con Asunto: “Informe de alertamientos proyectos de inversión mes de diciembre", emitidos por la OAP asociados a Ejecución Presupuestal Metas Proyecto de inversión, Avance de actividades proyecto, Identificación de las alertas para el cumplimiento de las metas en nivel bajo y medio bajo, Ejecución Presupuestal Metas Proyecto de inversión, Avance de Metas, entre otros temas; sin embargo la periodicidad del control esta establecida como trimestral, no se aportan informes con corte septiembre 2024.
De otra parte, la descripción del control establece: “La Oficina Asesora de Planeación verifica la información del F-DS-452 y elabora trimestralmente un Informe de Alertamiento dirigido a las gerencias y responsables de Meta…”; al respecto, el documento Plan de Acción - Seguimiento de Proyectos - SEGPLAN F-DS-452, código  F-DS-452, se encuentra eliminado en MIPG, lo cual amerita revisión por parte de los responsables. 
En razón a que los soportes presentados están incompletos, la calificación para las evidencias durante el segundo semestre 2024 es de 5.</t>
  </si>
  <si>
    <t>10. Fortalecer la capacidad Institucional y la gestión administrativa que permita el cumplimiento de la misión institucional.</t>
  </si>
  <si>
    <t>Direccionamiento Sectorial e Institucional
Gestión de Comunicaciones
Gestión de Tecnologías
Atención y Servicio al Ciudadano
Gestión Humana
Gestión Financiera
Gestión de Recursos Físico y Documental
Gestión Jurídica y Contractual
Control Interno Disciplinario
Seguimiento y Monitoreo al Sistema de Control Interno</t>
  </si>
  <si>
    <t>A21. El impacto de los medios de comunicación en la percepción que tiene la ciudadanía de la seguridad
A22. Relaciones tensas entre el nivel distrital y nacional que genera desinformación. 
A23. Prolongación de la pandemia y con ello crisis económica generalizada
A24.  No aprobación del Plan Estratégico del Sector de Seguridad, Convivencia y Justicia, dado que la Alcaldía Mayor no ha modificado el decreto 505 de 2017 “Por el cual se reglamenta el Consejo de Gobierno Distrital y los Comités Sectoriales con el propósito de aprobar el Comité sectorial de la SDCJ 
A25.  Incumplimiento de las condiciones laborales de Seguridad y salud en el trabajo en casa, teniendo en cuenta la emergencia del Covid19
A26. Riesgo psicosocial alto en C4, Cárcel y Casas de Justicia y CTP por la naturaleza de su actividad y los turnos de trabajo.
D18.  Falta de trabajo en equipo, comunicación y articulación entre algunas dependencias, personal directivo y funcionarios 
D19.  Algunos procesos y procedimientos desactualizados y complejos que dificultan y complejizan la operación de la entidad
D20.  Estructura organizacional inadecuada no responde a la misión de la entidad. 
D21.  Falta de convicción y compromiso con la administración y la ciudadanía por parte de algunos funcionarios
D22.  insuficiente planta de personal 
D23.  Desconocimiento por parte de algunos funcionarios y colaboradores sobre lo que desarrolla la Entidad para dar cumplimiento a su misionalidad asociada al Plan de Desarrollo.
D24.  Falta de planeación en la formulación del Anteproyecto de presupuesto sin claridad en los recursos a invertir, dado los constantes traslados presupuestales. 
D25.  No aplicación de procesos y procedimientos por parte de las diferentes dependencias de la entidad e incumplimiento a los diferentes elementos del Sistema de Calidad 
D26.  Manejo manual de la información en algunos procesos
D27.  Desconocimiento por parte de algunos funcionarios del manejo de herramientas tecnológicas</t>
  </si>
  <si>
    <t>Inadecuado desarrollo y fortalecimiento institucional para la calidad y eficiencia en la prestación de servicios de la SCJ</t>
  </si>
  <si>
    <t>Insatisfacción de los grupos de valor y partes interesadas
Incumplimiento de los objetivos estratégicos de la entidad
Mejoras ineficaces de la gestión
Sanciones disciplinarias
Incremento de quejas y reclamos</t>
  </si>
  <si>
    <t>Los procesos de Gestión Financiera, Gestión Institucional y Oficina Asesora de Planeacion realizan la presentación en el Comité Directivo Bimestralmente en la cual verifican la ejecución de los proyectos de inversión mediante presupuesto ejecutado, validación de la programación y Programación vs ejecución de contratos de los siguientes proyectos:
Proyecto de inversión 7776: Fortalecimiento de la gestión institucional y la participación ciudadana en la Secretaría Distrital de Seguridad, Convivencia y Justicia en Bogotá 
Proyecto de inversión  7777 - de la gestión de las Tecnologías de la información em la Secretaría
Para los casos en los cuales se evidencie una baja ejecución en el presupuesto y las metas se procede con el compromiso y seguimiento de la priorización de los contratos que se deben ejecutar. Como evidencia queda la Presentación del Comité Directivo y las Actas. El cargue de evidencias se realizara Semestralmente.</t>
  </si>
  <si>
    <t>II Semestre
R10 C1
Se allegan en el repositorio dos (2) actas de comité directivo, de fechas 28 de junio 2024, la cual no aplica para el presente seguimiento; 9 de diciembre 2024, por medio de la cual se realizó proyección de la ejecución presupuestal del segundo semestre 2024.
En razón a que los soportes presentados están incompletos, la calificación para las evidencias durante el segundo semestre 2024 es de 5.</t>
  </si>
  <si>
    <t>II Semestre
R10 C2
Se aportaron los correos de remisión del link de Power Bi a los directivos, donde se presenta el seguimiento al presupuesto, PAA de la entidad (realizado en la herramienta POWER BI),  de julio a diciembre de 2024.</t>
  </si>
  <si>
    <t>II Semestre
R10  C3
Se aportaron los  radicados con Asunto: “Informe de alertamientos proyectos de inversión mes de diciembre", emitidos por la OAP asociados a Ejecución Presupuestal Metas Proyecto de inversión, Avance de actividades proyecto, Identificación de las alertas para el cumplimiento de las metas en nivel bajo y medio bajo, Ejecución Presupuestal Metas Proyecto de inversión, Avance de Metas, entre otros temas; sin embargo la periodicidad del control esta establecida como trimestral, no se aportan informes con corte septiembre 2024.
De otra parte, la descripción del control establece: “La Oficina Asesora de Planeación verifica la información del F-DS-452 y elabora trimestralmente un Informe de Alertamiento dirigido a las gerencias y responsables de Meta…”; al respecto, el documento Plan de Acción - Seguimiento de Proyectos - SEGPLAN F-DS-452, código  F-DS-452, se encuentra eliminado en MIPG, lo cual amerita revisión por parte de los responsables. 
En razón a que los soportes presentados están incompletos, la calificación para las evidencias durante el segundo semestre 2024 es de 5.</t>
  </si>
  <si>
    <t>AUDITORÍA DE SEGUIMIENTO "OPORTUNIDADES INSTITUCIONALES DE LA SDSCJ" SEGUNDO SEMESTRE 2024</t>
  </si>
  <si>
    <t>Verificación ¿Hay éxito post implementación? ¿Cuál?</t>
  </si>
  <si>
    <t>Monitoreo</t>
  </si>
  <si>
    <t>Seguimiento OAP</t>
  </si>
  <si>
    <t>No Op</t>
  </si>
  <si>
    <t>Oportunidad</t>
  </si>
  <si>
    <t>Probabilidad (de lograr la oportunidad)</t>
  </si>
  <si>
    <t>Calificación probabilidad</t>
  </si>
  <si>
    <t>Evidencia de la probabilidad</t>
  </si>
  <si>
    <t>Impacto (Beneficios obtenidos con la oportunidad)</t>
  </si>
  <si>
    <t>Calificación del impacto</t>
  </si>
  <si>
    <t>Factor de la oportunidad (Probabilidad x Beneficio)</t>
  </si>
  <si>
    <t>Escenario de intervención de la oportunidad</t>
  </si>
  <si>
    <t>Actividad que se realizará</t>
  </si>
  <si>
    <r>
      <rPr>
        <b/>
        <u/>
        <sz val="11"/>
        <color theme="0"/>
        <rFont val="Arial"/>
        <family val="2"/>
      </rPr>
      <t xml:space="preserve">La actividad es técnica, financiera y jurídicamente viable?
</t>
    </r>
    <r>
      <rPr>
        <sz val="11"/>
        <color theme="0"/>
        <rFont val="Arial"/>
        <family val="2"/>
      </rPr>
      <t xml:space="preserve"> (Si la respuesta es SI a las tres opciones continúe a las siguientes columnas, si la respuesta es NO a una o a las tres opciones, replantee la actividad que se plantea realizar)</t>
    </r>
  </si>
  <si>
    <t>Fecha inicio
(DD/MM/AA)</t>
  </si>
  <si>
    <t>Fecha fin
(DD/MM/AA)</t>
  </si>
  <si>
    <t>Evidencia del seguimiento</t>
  </si>
  <si>
    <t>Seguimiento Periodico</t>
  </si>
  <si>
    <t>Observaciones</t>
  </si>
  <si>
    <r>
      <t xml:space="preserve">Evaluación de la evidencia 
</t>
    </r>
    <r>
      <rPr>
        <sz val="11"/>
        <rFont val="Arial"/>
        <family val="2"/>
      </rPr>
      <t>(Completa / Incompleta)</t>
    </r>
  </si>
  <si>
    <t>RECOMENDACIONES</t>
  </si>
  <si>
    <t>Adoptar tecnologías de la información y las comunicaciones en la orientación y atención de usuarios, para fortalecer el acceso a los servicios de justicia.</t>
  </si>
  <si>
    <t>Se Presento al menos una vez en los últimos 2 años</t>
  </si>
  <si>
    <t>Canales de atención telefónico y virtual de usuarios con necesidades de justicia.</t>
  </si>
  <si>
    <t>Mejoramiento en la calidad del servicio y satisfacción de los grupos de valor</t>
  </si>
  <si>
    <t>Fortalecimiento de los canales de atención telefónicos y virtuales para los usuarios que requieren orientación en materia de acceso a la justicia.</t>
  </si>
  <si>
    <t>SI</t>
  </si>
  <si>
    <t>Registro de atención telefónico y virtual de los usuarios</t>
  </si>
  <si>
    <t xml:space="preserve">2020:Usuarios atendidos en los canal telefónico y virtual implementados.
2021-1:La DAJ durante el primer semestre del año 2021 atendió de forma virtual a los usuarios que accedieron a esta modalidad. Se adjunta base de atenciones por medio no presencial.
2021-2: La DAJ durante el segundo  semestre del año 2021 atendió de forma virtual a los usuarios que accedieron a esta modalidad. Se adjunta base de atenciones por medio no presencial.
2022-1:  La Dirección de Acceso a la Justicia durante el primer semestre de la vigencia 2022 orientó a 4.968 personas por medio de  los canales no presenciales: 
Líneas WhatsApp = 4.130
 Chat Virtual = 838 
Línea telefónica =28. 
Como anexo se envía matriz de Excel con los respectivos registros"
2022-2: La Dirección de Acceso a la Justicia durante el segundo semestre de la vigencia 2022 orientó a 4347 personas por los canales no presenciales. Se anexa matriz de Excel con los registros respectivos.
2023-1: La Dirección de acceso a la justicia durante el primer semestre de 2023 orientó a 2313 ciudadanos por los canales no presenciales. Se anexa matriz de excel.
2023-2: a Dirección de acceso a la justicia durante el segundo semestre de 2023 orientó a 496 ciudadanos por los canales no presenciales. Se anexa matriz de excel.
</t>
  </si>
  <si>
    <r>
      <t>No es posible evidenciar soportes n</t>
    </r>
    <r>
      <rPr>
        <b/>
        <sz val="11"/>
        <color theme="1"/>
        <rFont val="Arial"/>
        <family val="2"/>
      </rPr>
      <t>i</t>
    </r>
    <r>
      <rPr>
        <sz val="11"/>
        <color theme="1"/>
        <rFont val="Arial"/>
        <family val="2"/>
      </rPr>
      <t xml:space="preserve"> reporte por parte de</t>
    </r>
    <r>
      <rPr>
        <b/>
        <sz val="11"/>
        <color theme="1"/>
        <rFont val="Arial"/>
        <family val="2"/>
      </rPr>
      <t xml:space="preserve"> </t>
    </r>
    <r>
      <rPr>
        <sz val="11"/>
        <color theme="1"/>
        <rFont val="Arial"/>
        <family val="2"/>
      </rPr>
      <t xml:space="preserve">la primera </t>
    </r>
    <r>
      <rPr>
        <b/>
        <sz val="11"/>
        <color theme="1"/>
        <rFont val="Arial"/>
        <family val="2"/>
      </rPr>
      <t>línea</t>
    </r>
    <r>
      <rPr>
        <sz val="11"/>
        <color theme="1"/>
        <rFont val="Arial"/>
        <family val="2"/>
      </rPr>
      <t xml:space="preserve"> de defensa</t>
    </r>
    <r>
      <rPr>
        <b/>
        <sz val="11"/>
        <color theme="1"/>
        <rFont val="Arial"/>
        <family val="2"/>
      </rPr>
      <t>.</t>
    </r>
    <r>
      <rPr>
        <sz val="11"/>
        <color theme="1"/>
        <rFont val="Arial"/>
        <family val="2"/>
      </rPr>
      <t xml:space="preserve"> por tanto</t>
    </r>
    <r>
      <rPr>
        <b/>
        <sz val="11"/>
        <color theme="1"/>
        <rFont val="Arial"/>
        <family val="2"/>
      </rPr>
      <t>,</t>
    </r>
    <r>
      <rPr>
        <sz val="11"/>
        <color theme="1"/>
        <rFont val="Arial"/>
        <family val="2"/>
      </rPr>
      <t xml:space="preserve"> se genera recomendación. realizar reporte y subsanar soportes faltantes</t>
    </r>
  </si>
  <si>
    <t>No se aporta</t>
  </si>
  <si>
    <t>Al proceso Acceso y Fortalecimiento a la Justicia cumplir los lineamientos establecidos en la Política de Administración de Riesgos versión 02, numeral 13. Publicación, seguimiento y evaluación a los riesgos.</t>
  </si>
  <si>
    <t>Contar con una herramienta virtual que permite registrar quejas, reclamos, sugerencias, felicitaciones, solicitudes de información, realizar consultas, solicitudes de copias o denunciar actos de corrupción "Bogotá Te Escucha - Sistema Distrital de Quejas y Soluciones".</t>
  </si>
  <si>
    <t>Se ha presentado más de una vez en el año</t>
  </si>
  <si>
    <t>https://bogota.gov.co/sdqs/</t>
  </si>
  <si>
    <t xml:space="preserve">Tener una articulación con la Secretaria General de la Alcaldía Mayor de Bogotá D.C, para en el momento que se hagan ajustes en "Bogotá Te Escucha - Sistema Distrital de Quejas y Soluciones", se realicen cuanto antes en la entidad, sin generar traumatismos. </t>
  </si>
  <si>
    <t>Listado de asistencia o actas de reunión o Correos del grupo de atención y servicio al ciudadano.</t>
  </si>
  <si>
    <t xml:space="preserve">2020: Generar procesos de retroalimentación en cuando al aplicativo y la utilización del mismo con la secretaria general, para brindar unos mejores servicios y una articulación más clara entre entidades del distrito.
2021-1:Durante este periodo se realizaron las siguientes gestiones con el equipo de soporte de la Secretaria General:
* Solicitud de ajuste a la matriz del reporte de gestión de peticiones del SDQS para el mes de febrero 2021.
* Consulta respecto del retorno del usuario Policía Metropolitana de Bogotá Sistema Distrital para la Gestión de Peticiones Ciudadanas - SDQS, para traslado PQRS ciudadanas.
Adicionalmente se llevaron a cabo mesas de trabajo con las Dependencias de la Entidad a fin de identificar los temas y subtemas a ser validados y actualizados en el usuario del SDQS a cargo de la SDSCJ.
2021-2: Durante este periodo se realizaron las siguientes gestiones con el equipo de soporte de la Secretaria General:
* Solicitud de revisión de información de usuario del SDQS que cuenta con PQRS duplicadas.
*Solicitud de revisión y ajuste de la base de PQRS de octubre de 2021.
* Envío de la trazabilidad de la solicitud de revisión y ajuste relacionado con las PQRS duplicadas en usuarios del SDQS.
De igual manera, se llevó a cabo reunión con el equipo de la Secretaria General de la Dirección de Calidad del Servicio y del Despacho de la Subsecretaria, en el marco de la cual se verifico información relacionada con la gestión de las PQRS por parte de los usuarios de registro y cierre de la SDSCJ.
2022 - 1:  Durante el primer semestre de 2022 se realizaron las siguientes acciones:
* Una (1) mesa de trabajo realizada el 16 de mayo de 2022, entre los  equipos de la secretaria general de la alcaldía mayor de Bogotá y de atención y servicio al ciudadano de la SGI en las cuales se trataron temas concernientes al trámite de las PQRSDF y la integralidad de los sistemas Bogotá Te Escucha y ORFEO.
2022 - 2:  Durante el segundo semestre de 2022 se realizaron las siguientes acciones:
* Correos enviados a la secretaria general relacionados con las fallas presentadas en el BTE y el web service con el sistema ORFEO, en mes de septiembre de 2022..
*  Participar en reunión  revisión diferencia PQRSDF en BTE y ORFEO SDSCJ. 03/11/2022
* Participar en capacitación convocada por la secretaria general relacionada con los reportes Bogotá te escucha 15/11/2022
* Envío de oficio a la secretaria general de la alcaldía mayor de Bogotá solicitud revisión sistema distrital Bogotá Te Escucha, el 22 de marzo de 2022.
* Una (1) mesa de trabajo entre los  equipos de la secretaria general de la alcaldía mayor de Bogotá y de atención y servicio al ciudadano de la SGI en la cual se trato la validación de reportes en sistema Bogotá Te Escucha, realizada elñ 25 de abril de 2022 por TEAMS.
2023 - 1:  Durante el primer semestre de 2023 se realizaron las siguientes acciones:
* Solicitudes mediante correo electrónico, al equipo de soporte técnico de la Secretaria General para el traslado de peticiones; cambio evento de petición; devolución de petición; entre otros casos relacionados.
* Solicitud revisión rol de administrador del equipo de atención y servicio al ciudadano en el sistema Bogotá te Escucha - BTE.
* Solicitudes de envío de reportes general de la gestión de las PQRSDF ciudadanas por el BTE.
* Creación usuario pruebas cambio sistema de correspondencia SDSCJ.
* Correos enviados a la secretaria general relacionados con las fallas presentadas en el BTE y el web service con el sistema ORFEO, en mes de marzo de 2023.
* Participar en jornada de capacitación del BTE para administradores en el mes de junio de 2023.
2023-2: Durante el segundo semestre de 2023 se realizó:
* Solicitudes mediante correo electrónico, al equipo de soporte técnico de la Secretaria General para el error de conexión.
* Comunicaciones enviadas a la secretaria general relacionadas con: Solicitud de concepto técnico sobre manejo de expedientes digitales de las PQRSDF Ciudadanas; Concepto de lineamiento de ajuste de tipologías registradas en BTE; traslado de peticiones ciudadanas realizadas por correo electrónico.
* Participación en jornadas de capacitación del BTE para administradores en el mes de agosto y octubre de 2023.
2024 - 1 Durante el primer semestre de 2024 se realizaron las siguientes acciones:
* Se avanzó en la implementación del WebServce inverso (BTE-SIGA) para complementar el existente (SIGA-BTE) y con ello, facilitar la armonizacíón entre ambos sistemas y reducir tiempos y errores humanos durante el registro de las peticiones ciudadanas.
* Facilitar interoperabilidad con SIGA para realizar Cierres On Line mejorando la oportunidad de las respuestas en los reportes del BTE y lograr la misma data entre ambos sistemas.
* Revisión para armonización de las Tipologias de las peticiones en el BTE y el SIGA
* Se realizó Mesa de trabajo Gestión de Peticiones en el BTE sobre temas relacionados con Tipologias y Mejora de los reportes generaros.
* Se solicito capacitación y acompañamiento para crear las dependencias en el BTE, así como están creadas en el SIGA, ello para entregar la operación del BTE en las dependencias que gestionan peticiones.
* Se asistió a las capacitaciones periodicas con los administradores del BTE, ello para gestionar la bandeja del Defensor del Ciudadano y Gestión de Presuntos Actos de Corrupción.
* Se realizó constante asistencia tecnica por parte de la secretaria general a partir de casos puntuales en el BTE solicitados por el Equipo ASC
</t>
  </si>
  <si>
    <t xml:space="preserve">Se evidencia cargue de soportes en la carpeta correspondiente y descripción del avance en segundo semestre del 2024, sin embargo omitieron el reporte de primera linea en la coluymna Q-R, se recomienda diligenciar totalmente el formato, no obstante no se genera observación </t>
  </si>
  <si>
    <t xml:space="preserve">II semestre 2024
Oportunidad No. 67:  se aportaron 4 documentos con traza de correos  tema de reporte inconsistencias WEB SERVICE DE BTE  y  SIGA, para los meses de septiembre a diciembre 2024.
 </t>
  </si>
  <si>
    <t>Completa</t>
  </si>
  <si>
    <t>Reformulación del proceso disciplinario de acuerdo con la nueva normatividad, fortaleciendosé la fase instructiva del proceso</t>
  </si>
  <si>
    <t>Se Presento al menos una vez en el último año</t>
  </si>
  <si>
    <t>A partir del 29 de marzo del presente año con la entrada en vigencia de la Ley 1952 de 2019 y 2094 de 2021, la OCDI ya no tienen la facultad de adelantar etapa de juzgamiento en el proceso disciplinario. Para consolidar este cambio se encuentra en trámite el Decreto que modifica el manual de funciones y la estructura de la entidad y se encuentra en proceso de aprobación las guía de proceso y procedimientos que debe emitir la Dirección de Asuntos Disciplinarios. Una vez se aprueben la OCDI procederá a elaborar su proceso y procedimiento de acuerdo a las nuevas normas vigentes</t>
  </si>
  <si>
    <t>Construcción y elaboración del nuevo proceso de control disciplinario y procedimientos relacionados
Generación de enlace al repositorio de documentos del proceso de control disciplinario de la Secretaría Jurídica Distrital para asegurar que se mantengan actualizados los formatos con los cambios normativos</t>
  </si>
  <si>
    <t>Actas de reunión de gestión del cambio y correos</t>
  </si>
  <si>
    <t xml:space="preserve">La OCDI en coordinación con el Comité Distrital de Asuntos Disciplinarios  y las entidades distritales pertenecientes al comité  
realizó la redacción del nuevo proceso disciplinario y sus procedimientos de conformidad con la ley 19852 de 2019 y 2094 de 2021, los cuales se encuentran en el enlace https://smart.bogotajuridica.gov.co/SJD/portal/resultados_busqueda.php?proceso=17&amp;opcion_regreso=0
a disposición de las entidades. Estos procedimientso se adoptó mediante resolución 171 de 2022.
Al momento queda pendiente la creación del formato de procedimiento con enlace a los documentos y pocedimientos  ubicados
en el portal smart
2022 II
Para el segundo semestre de la vigencia  se da inicio de la actualización de la caracterización y dos formatos del proceso, de conformidad con los lineamientos de la OAP. Lo anterior teniendo en cuenta los cambios a nivel distrito frente a los lineamientos de los procesos disciplinario se continuara en la siguiente vigencia con la actualización.
Para la vigencia 2023, en lo que respecta al primer semestre, la Oficina de Control Disciplinario Interno, no ha requerido realizar ajustes, ni se ha proyectado la necesidad de actualizar el procedimiento o lineamientos que rigen la operación de la oficina.
2023 II
*Teniendo en cuenta la entrada en vigencia del parágrafo 2 del artículo 265 el 29 de diciembre de 2023, se hace necesario continuar con el proceso de reformulacion y actualizacion del proceso disciplinario, de igual manera dado el proceso de mejora implementado en materia de calidad el cual culminara en el primer semestre del año 2024, hace necesario continuar con esta oportunidad de mejora activa. </t>
  </si>
  <si>
    <t xml:space="preserve">No se evidencia cargue de soportes en la carpeta correspondiente al segundo semestre ni reporte de primera linea en la matriz de seguimineto a oportunidades Institucionales, se recomienda subsanar </t>
  </si>
  <si>
    <t>I semestre 2024: se aportaron formatos de actas de reunión del equipo de la OCDI  de 31 de enero, 6 de marzo, 3 y 29 abril, 3 de julio, 27 de mayo durante el primer semestre 2024; correo electrónico de notificación publicación documentos portal MIPG; sin embargo tenía fecha fin el 30/06/2024 y no ha cambiado de estado.
•	La oportunidad No. 68 del proceso Control Interno Disciplinario, tenía fecha fin 30/06/2024, en el seguimiento de la segunda LD indica que “No se encontraron observaciones” y no se especifica si se incumplió respecto a la fecha de finalización.</t>
  </si>
  <si>
    <t xml:space="preserve"> 
</t>
  </si>
  <si>
    <t>Gestion de emergencia</t>
  </si>
  <si>
    <t>Recepción de apoyo del Gobierno Distrital, la alta dirección de la Secretaría y la mayoría de las entidades, para fomentar el cumplimiento de las metas y objetivos trazados para el C4 en función de los eventos de Seguridad y emergencias de la Ciudad y el decreto 510 de 2019</t>
  </si>
  <si>
    <t xml:space="preserve"> Decreto 510  del 2019 por el cual se reglamenta el sistema de centro de control, comando, comunicaciones y computo; también se realiza apoyo en la gestión administrativa, financiera y jurídica por parte de la SDSCJ para el funcionamiento del C4.</t>
  </si>
  <si>
    <t>Cumplimiento de las metas y objetivos institucionales favoreciendo la realización de las metas de gobierno y/o Imagen institucional favorecida en el orden nacional o regional por cumplimientos en la prestación del servicio a los usuarios o ciudadanos</t>
  </si>
  <si>
    <t xml:space="preserve">  Articular las herramientas tecnológicas, operacionales y humanas dispuestas por el Distrito Capital con el propósito de dar una respuesta coordinada, eficiente y oportuna a los eventos de seguridad y emergencia que ocurren en Bogotá, D.C., a la vez, que genera información centralizada y confiable para la toma de decisiones y aporta conocimiento para la prevención y anticipación de dichos eventos</t>
  </si>
  <si>
    <t>Convenio 561 del 2014 con ETB,  sistema de videovigilancia ciudadana del Distrito Capital, Sistemas de comunicación, redes de participación cívica, equipos de apoyo aéreo tripulado y no tripulado y sistemas de información y análisis de información, el Centro de Operaciones de Emergencias COE</t>
  </si>
  <si>
    <t>2020: 1. Integrar las entidades de seguridad y emergencias que hacen parte del C4 y aquellas entidades públicas y privadas relacionadas que se puedan incorporar para dar respuesta oportuna y efectiva a los incidentes reportados de seguridad y emergencias, actuar en la prevención de consecuencias mayores y aportar a la mitigación de emergencias, del delito y la disminución del impacto de éstos sobre la comunidad.2. Implementar los procedimientos, protocolos y modelos de operación e interacción que permitan actuar articuladamente para dar respuesta eficiente a los eventos de emergencias y seguridad, diseñados por la Secretaría Distrital de Seguridad, Convivencia y Justicia y aprobados por el Comité Operativo de Apoyo y Seguimiento del C4.
3. Recolectar, centralizar, procesar, compartir y analizar la información proveniente de la operación, de los diferentes sensores (GPS, AVL, radios, recursos, dispositivos IoT, semáforos, etc) y de los sistemas relacionados con urgencias, emergencias y seguridad para la toma eficiente de decisiones, la asignación asertiva de recursos, la unificación de esfuerzos y la contribución al diseño de estrategias en materia de seguridad y emergencias. 
4. Integrar tecnologías; sistemas de comunicación, de información, de analítica y de videovigilancia; equipos de apoyo aéreo tripulado y no tripulado y demás que a futuro puedan aportar a hacer más eficiente la operación, disminuir los tiempos de atención, generar alertas y analizar datos.
5. Aportar insumos o evidencias a las instituciones u organismos que lo soliciten de conformidad con lo establecido en la ley, para incrementar la efectividad de las denuncias presentadas por las personas.
2021-1: El seguimiento a los lineamientos descritos por el Decreto 510 del 27 de agoto del 2019, documento evidencia la gestión con las entidades, que desean vincularse al Sistema de seguridad y emergencias de Bogotá.
2021-2:  Se trabajo en la ruta y plan de trabajo para el CONPES
2022-1:Se firma nuevo modificatorio, para el convenio 561
2022-1:Nuevo modificatorio, para el convenio 561 
2022-2: En desarrollo del Convenio 561 de 2014 se han generado modificatorios que precisan o complementan lo establecido en el convenio primigenio, producto de procesos de revisión del mismo. En el segundo semestre de 2022 se suscribieron los modificatorios 21, 22 y 23 relacionados con aspectos de cronograma y funcionalidades de la nueva planta telefónica NG911, de cara al recibo final a satisfacción una vez superado el período de estabilización establecido. A cada uno de estos modificatorios se les realiza el seguimiento y control a través del contrato de interventoría para dicho convenio, y en los informes mensuales de interventoría y del aliado tecnológico ETB, se presentan los estados de avance de los nuevos compromisos.
2023-1:  En desarrollo del Convenio 561 de 2014 se han generado modificatorios que precisan o complementan lo establecido en el convenio primigenio, producto de procesos de revisión del mismo. A cada uno de estos modificatorios se les realiza el seguimiento y control a través del contrato de interventoría para dicho convenio, y en los informes mensuales de interventoría y del aliado tecnológico ETB, se presentan los estados de avance de los nuevos compromisos.
2023-2: En el segundo semestre de 2023 se realiza el seguimiento y control a través del contrato de interventoría para dicho convenio, y en los informes mensuales de interventoría y del aliado tecnológico ETB, se presentan los estados de avance de los nuevos compromisos.</t>
  </si>
  <si>
    <t xml:space="preserve">Al proceso Gestion de emergencia cumplir los lineamientos establecidos en la Política de Administración de Riesgos versión 02, numeral 13. Publicación, seguimiento y evaluación a los riesgos. </t>
  </si>
  <si>
    <t>Estabilización, monitoreo y continuidad de las plataformas CAD y Telefonía, que permitan implementar un nuevo modelo de operación más eficiente soportado en tecnología, además de incluir el fortalecimiento con el nuevo modelo mediante la integración de los sitios alternos.</t>
  </si>
  <si>
    <t>Plataforma CAD y telefonía</t>
  </si>
  <si>
    <t>Operar la nueva plataforma Premier One para la atención de eventos de seguridad y emergencias</t>
  </si>
  <si>
    <t>Informes de gestión de la nueva plataforma Premier One con sus respectivas estadísticas.</t>
  </si>
  <si>
    <t>2020: Mejora de los procedimientos y resultados de atención en la SUR y entidades integradoras del sistema de seguridad y emergencias
2021-1: Los documentos relacionados informan la gestión, para lograr un modelo de continuidad del negocio y los planes de C4.
2021-2: Ajustes para la implemetacion y entrada en operacion  de la nueva plataforma tecnologica (NG911)
2022-1: Ajustes para la implemetacion y entrada en operacion  de la nueva plataforma tecnologica (NG911)
2022-2: En desarrollo del plan de modernización del Número Único de Seguridad y Emergencias (NUSE 123), para el tercer trimestre de 2022 se avanzó en la estabilización de la nueva planta telefónica en funcionamiento. Se continúan adelantado labores de revisión y ajuste a novedades técnicas presentadas así como la revisión de documentos relacionados con respuestas a cumplimiento de funcionalidades, reportes del sistema e integración de la nueva planta telefónica con los demás subsistemas del NUSE 123.  Con corte al 30 de diciembre de 2022 el proyecto tiene las actividades por realizar antes indicadas, y se registra un avance del 99% respecto del cronograma del proyecto.
2023-1: Los informes del sistema e integración de la nueva planta telefónica con los demás subsistemas del NUSE 123, y que para el proyecto que continua en esa curva de estabilizacón a nivel tecnologico y operativo.
2023-2: En el segundo semestre de 2023 se realizá seguimiento a los informes del sistema e integración de la nueva planta telefónica con los demás subsistemas del NUSE 123, y que para el proyecto que continua en esa curva de estabilizacón a nivel tecnologico y operativo.</t>
  </si>
  <si>
    <t>Recomendaciones de NENA que deberán analizarse para aplicar aquellas que aporten a incrementar la calidad, disponibilidad y seguridad de los Sistemas Integrados del C4 y con estas buenas prácticas lograr generar lineamientos que aporten a articular de forma más eficiente la atención y reducción de riesgos de eventos de seguridad y emergencias.</t>
  </si>
  <si>
    <t>Informe de recomendaciones NENA</t>
  </si>
  <si>
    <t>Revisar los estándares NENA para mejorar los procedimientos del C4</t>
  </si>
  <si>
    <t>Actas de seguimiento del C4</t>
  </si>
  <si>
    <t xml:space="preserve">2020: Procedimientos mejorados a través de la plataforma para cumplir con los estándares NENA
2021-1: Informes con la gestión del cambio tecnológico e implementación de nuevas plataformas de acuerdo con las recomendaciones del estándar internacional.
2021-2: Las recomendaciones NENA, necesitan un alcane  en desarrollo de sus actividades  con mas tiempo para alcanzar los enstadares  NENA y CALEA.
Estructuracion y desarrllo de los COE´s Distritales en C4.
2022-1: Gestion, plan de trabajo y contrato, para alcanzar la certificacion del estandar NENA.
2022-2: Para  diciembre de 2022 el contrato No 1491 -2022 con el objecto 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 se encontraba en proceso de avance de la fase 3 del plan de trabajo, la cual incluye la fase de Documentación de Protocolos Específicos y Operaciones Especiales y la fase de Capacitación y Entrenamiento. En proceso de certificacion del estandar NENA.
2023-1: Proyecto de certificacion NENA en su fase 2, implementación y estandarización de los protocolos y buenas prácticas internacionales en el proceso de recepción de incidentes de seguridad y emergencias 
2023-2: La operación del C4 obtuvo la certificación en los estandares NENA 911, mediante el contrato 1491-2022 cuyo objeto es "PRESTAR LOS SERVICIOS DE APOYO PARA LA IMPLEMENTACIÓN Y ESTANDARIZACIÓN DE LOS PROTOCOLOS Y BUENAS PRÁCTICAS INTERNACIONALES EN EL PROCESO DE RECEPCIÓN DE INCIDENTES DE SEGURIDAD Y EMERGENCIAS PARA EL CENTRO DE COMANDO, CONTROL, COMUNICACIONES Y CÓMPUTO DE LA SECRETARIA DISTRITAL DE SEGURIDAD, CONVIVENCIA Y JUSTICIA", el cual cuenta con 5 fases las cuales se detallan en el anexo técnico, las cuales ya fueron ejecutadas. En el segundo semestres de 2023 se desarrollaron las siguientes actividades:
1. Se revisó, tramitó y radicó el informe de la fase 4 del proyecto.
2. Se realizó el segundo evento de entrega de certificados del curso Online a los funcionarios.
3. . Se revisó, tramitó y radicó el informe de la fase 5 del proyecto.
4. Se revisó, tramitó el informe final del contrato 1491-2022
Con lo anterior se han adelantado todas las fases del proyecto de certificación y el proyecto tiene un avance del 100% </t>
  </si>
  <si>
    <t xml:space="preserve">Implementar, con colaboración de la Dirección de Tecnologías, la herramienta que permitirá la consolidación de criterios utilizados para la toma de decisiones en segunda instancia del Código Nacional de Policía y Convivencia. </t>
  </si>
  <si>
    <t xml:space="preserve">Mesa de trabajo con la Dirección de Tecnologías y Sistemas de la Información </t>
  </si>
  <si>
    <t xml:space="preserve">Implementar, con colaboración de la Dirección de Tecnologias, la herramienta que permitirá la consolidación de criterios utilizados para la toma de desiciones en segunda instancia del Código Nacional de Policía y Convivencia. </t>
  </si>
  <si>
    <t>Correos electrónicos/actas de reunión</t>
  </si>
  <si>
    <r>
      <t xml:space="preserve">2022-1: Durante el mes de mayo, se realizaron pruebas generales a la herramienta.  
24 de mayo de 2022: Para la entrega formal de la herramienta, en la que se realizaron pruebas en producción, pero estas no fueron exitosas. 
23 de junio de 2022: Se agendo reunión para la entrega formal de la herramienta, pero ese mismo día se canceló por parte de la Dirección de tecnologías y de la información, solicitaron más tiempo para entregar la herramienta, con los ajustes requeridos para su funcionamiento.
1 semestre 2024 : Se realizaron contactos con la Direccion de técnologia, y se  adelanto mesa de traba
05 e julio de 2022: se envía correo a la Dirección de tecnologías y de la información, solicitando fecha para entrega de la herramienta, sin que a la fecha tengamos respuesta. Se presenta como evidencia correo enviado a la Dirección de TIC`S, solicitando fecha para la entrega de la herramienta, y correo informativo de la profesional Mónica Gonzalez, enlace de la Dirección Jurídica para la implementación de esta herramienta.
04 de enero de 2022. se realizó la revisaron las planllasactualizadas para incluir en el Sistema de Resolución de Apelaciones y se hizó actualización en la herramienta de acuedo con los formatos del proceso.
 2023-1: Se anexa correo del 06 de junio 2023 dirigido a la Dirección de Tecnologías de la Información, en respuesta a solicitud de depuración de usuarios en el sistema de apelaciones. El correo indicó lo siguiente: "En atención al correo que precede y por instrucciones de la Dra. Ana Maria, me permito informarle que no es posible enviar actualización de usuarios en este momento, teniendo cuenta que la herramienta no la hemos usado en producción, y no ha sido entregada la Dirección Jurídica y contractual en funcionamiento, de acuerdo a la herramienta solicitada en las especificaciones técnicas, vale la pena anotar, que se requirió y se trabajó desde el 2020 (desarrollo y pruebas), el 31 de diciembre de 2021 sale a producción, pero una vez la usamos no funcionó. En febrero de 2023, se recibió respuesta en donde se plantea una mesa de capacitaciones para retomar pruebas, pero a la fecha no la hemos adelantado, por lo cual quedamos atentos para poder retomar las pruebas de la herramienta y quien quedaría a cargo por parte de Tics del tema". Así mismo se anexa correo de fecha 21 de febrero, solicitando desde la Dirección Jurídica información y avances del desarrollo de la herramienta teniendo en cuenta que "Para el 4 de noviembre de 2022, tuvimos una reunión con la Ing. @Diana Lucia Ramirez Castellanos, (adjunto acta), en el que se entregaron los pendientes por parte de la Dirección jurídica y Contractual" junto a la correspondiente respuesta por parte de TICS en la cual se indica que deben realizarse mesas de trabajo para lo pertinente .
Primer Semestre 2023: 
Se adjunta correo electrónico que antecede a la evidencia presentada inicialmente (correo junio 2023),  del 21 de febrero del 2023, mediante el cual la Dra. Mónica González de la Dirección Jurídica y Contractual solicita información sobre la herramienta y la fecha probable de inicio de pruebas de la misma, teniendo en cuenta que se entregaron los pendientes de la Dirección Jurídica en reunión realizada en diciembre del año 2022; y la correspondiente respuesta por parte de la Dirección de TIC´s en la que informan que se recomienda realizar mesas de trabajo. El seguimiento se ha realizado a través de los correos electrónicos aportados, sin que hayan sido programadas mesas de trabajo a día de hoy por parte de la Dirección de TIC´s. Es menester señalar que en correo del 06 de junio enviado en respuesta a la solicitud de "depuración de usuarios", la Dra. Mónica vuelve a indicar que "quedamos atentos para poder retomar las pruebas de la herramienta y quien quedaría a cargo por parte de Tics del tema"
Segundo Semestre 2023: En el último periodo la oficina de tecnología informa que realizará los avances dentro del sistema, y señala que , finalizó la fase de integracion con SIGA para el reporte electronico  de los expedientes de apelaciones radicados en el SSCJ con radicado  3-2024-108  del 04/01/2024 incluida la informacion  en la pagina 6 bajo el codigo 08-2023.
</t>
    </r>
    <r>
      <rPr>
        <b/>
        <sz val="11"/>
        <color rgb="FF000000"/>
        <rFont val="Arial"/>
        <family val="2"/>
      </rPr>
      <t>Para el 1 semestre 2024 :  Se relizaron  comunicaciones con Tecnologia, y se adelanto reunión con 24 de junio de 2024, en la reunión se  socializa por el ingerniero  de  tecnologia que requieren una integrción con SIGA , el cual se esta esperando.</t>
    </r>
  </si>
  <si>
    <t>Se evidencia cargue de soportes en la carpeta correspondiente al segundo semestre de 2024, sin embargo no se realizó reporte en la matriz , se recomienda completar la información correspondiente para determinar el estado de avance de la actividad</t>
  </si>
  <si>
    <t xml:space="preserve">II semestre 2024
Oportunidad No. 73: de los soportes allegados, se validaron las  actas de  reunión de 27/09, 1/11 2024 .
Los correos aportados sobre el tema " proyecto correos herramienta tecnológica apelaciones policivos",  no se validan en razón a que correponden a primer semestre 2024
</t>
  </si>
  <si>
    <t>Incompleta</t>
  </si>
  <si>
    <t xml:space="preserve">Al proceso Gestión Jurídica cumplir los lineamientos establecidos en la Política de Administración de Riesgos versión 02, numeral 13. Publicación, seguimiento y evaluación a los riesgos. </t>
  </si>
  <si>
    <t>Gestion y análisis de la información de S, C y AJ</t>
  </si>
  <si>
    <t>Dar a conocer la herramienta Business Intelligence (BI) a las diferentes dependencias de la Secretaría de Seguridad, Convivencia y Justicia por medio de capacitaciones y/o tutoriales en la intranet de la entidad</t>
  </si>
  <si>
    <t xml:space="preserve">Mediante la necesidad de informar los datos estadísticos que genera la entidad y la necesidad de consulta en materia de seguridad, convivencia y justicia. </t>
  </si>
  <si>
    <t>Socializar mediante capacitaciones y/o tutoriales las bondades de la herramienta Business Intelligence (BI) a las dependencias de Secretaría, con el fin de optimizar las consultas de estadísticos asociados a Seguridad, Convivencia y Justicia</t>
  </si>
  <si>
    <t>Listado de asistencia, Material de Capacitación y/o tutoriales</t>
  </si>
  <si>
    <t>2022-II: Se inician las capacitaciones sobre la bodega de datos al personal de la Oficina de Análisis y Estuidios Estratégicos, con el fin de continuar el próximo año con el resto del personal de la SDSCJ.
2023-I: Se reformula la acción y se proyecta inicio para Julio de 2023
2023-II: Se realiza el video tutorial donde se capacita para realizar consultas de las estadísticas y mapas de la SDSCJ en la página web de la Entidad; las actividades de publicación de este video en la página de la Secretaría se realizarán en el 2024-I  A la fecha no se realiza reporte ya que esta programada para realizar el 01 de julio de 2024 hasta el 31 de diciembre de 2024.
2024-2 Se realizó una capacitación dirigida a toda la entidad sobre cómo realizar consultas de los datos estadísticos en la página web de la entidad - Sección datos y Estadísticas (Visor Oracle BI). Como evidencia se adjuntan la pieza comunicativa de divulgación, la citación y el listado de asistencia. Cumpliendo así la actividad programada para el periodo a reportar.</t>
  </si>
  <si>
    <t xml:space="preserve">Se evidencia cargue de soportes en la carpeta correspondiente al segundo semestre 2024, y la descripción del avance en la columna P, sin embargo se recoomienda diligenciar la columna Q-R correspondiente a los lideres operativosde primera linea. no se genera observación </t>
  </si>
  <si>
    <t xml:space="preserve">II semestre 2024
Oportunidad No. 74,  por parte de la primera LD, se aportó la evidencia de la convocatoria a entrenamiento virtual del 16 de diciembre y la relación de personas que aceptaron, provisionales y rechazados; sin embargo la Evidencia del seguimiento, se describió como: " Listado de asistencia, Material de Capacitación y/o tutoriales, de lo cual no se presenta evidencia;  no obstante, la segunda LD conceptúa:  "no se genera observación ". 
</t>
  </si>
  <si>
    <t>Al proceso Gestion y análisis de la información de S, C y AJ cumplir los lineamientos establecidos en la Política de Administración de Riesgos versión 02, numeral 13. Publicación, seguimiento y evaluación a los riesgos.</t>
  </si>
  <si>
    <t xml:space="preserve">Desarrollar estrategias internas de relacionamiento para contribuir a la coordinación y comunicación de las áreas e incidir en una eficiente gestión tanto en los temas contractuales como en la defensa judicial de la entidad. </t>
  </si>
  <si>
    <t>Evidenciado dada la necesidad de las areas, en el comité de contratación</t>
  </si>
  <si>
    <t>Mesas de trabajo con las áreas en las que se identifique una mayor necesidad</t>
  </si>
  <si>
    <t>Primer semestre :  Se envia un lineamiento para la contratación segun memorando  La actividad se tiene programada para el segundo semestre motivo por el cual se presentará avance en el segundo semestre
segundo Semestre :   Se envio un lineamiento para informar a las areas., pero de igual manera cuando se presente cada caso se requerie a cada area por memorando solicitando los insumos para dar respuesta a los juzgados.  En el caso de contratación se realizo una capacitacion a todos los supervisores en 2 sesiones  y se remite comunicación tal y como se anexa.                                                                                                                                                                                                         Para el Primer semestre de 2024 se remite un lineamiento para contratos segun memorando 3-2024-3000
El lineamiento señala paramentros para la contratacion, temas a terner en cuent apra la supervision.</t>
  </si>
  <si>
    <t xml:space="preserve">II semestre 2024
Oportunidad No. 76: Se allegó como soporte el radicado 3-2024-27387 de fecha: 27/08/2024, LINEAMIENTOS EN MATERIA DE REPRESENTACIÓN ADMINISTRATIVA, JUDICIAL Y EXTRAJUDICIAL, emitido por la Dirección jurídica y Contractual. No se aportan actas de reunión conforme lo establece la evidencia del seguimiento,  razón por la cual, se concluye  que las evidencias están incompletas. 
</t>
  </si>
  <si>
    <t>Al proceso Gestión Jurídica cumplir los lineamientos establecidos en la Política de Administración de Riesgos versión 02, numeral 13. Publicación, seguimiento y evaluación a los riesgos.</t>
  </si>
  <si>
    <t xml:space="preserve">Implementar la numeración automática de minutas de contratos, ya sea a través de la plataforma SICAPITAL II o cualquiera que la entidad considere apta para tal fin. </t>
  </si>
  <si>
    <t>Durante la ejecución de la actividad contractual</t>
  </si>
  <si>
    <t xml:space="preserve">Mesas de trabajo  y comunicaciones </t>
  </si>
  <si>
    <t xml:space="preserve">Evidenciado según las necesidades de las áreas </t>
  </si>
  <si>
    <t xml:space="preserve">Informacion del pimer corte:Se tiene programada la realización de la mesa de trabajo en el mes de Agosto entre las Unidades Ejecutoras de la Entidad (Dirección Jurídica y Contractual - Dirección de Operaciones para el Fortalecimiento de las Capacidades Operativas) para confirmar la viabilidad de la implementación de numeración automática de contratos a través de la plataforma SECOP II, tendiente a iniciar prueba de su implementación durante el último trimestre del año. Por tal motivo, la evidencia del seguimiento a esta actividad se reportará durante el siguiente periodo. 
Para el segundo semestre se realizo mesa de trabajo para el asunto debido a la alta operatividad que se tenia en las 2 unidades de trabajo, en la que  se señalaba la no pririzacion de un sistema alterno al actual que estaba operando en las 2  Unidades, para lo cual se  anexa en  los soportes evidencia del actual sistema que permite una numeración ACCESS,  SICAPITAL .   Para el primer semestre de 2024 se realizó mesa de trabajo  para consolidar en la base  comun la numeración de contratos de las 2 unidades 
Se informa que que la enumeración de minutas contractuales (previamente revisadas por el líder o coordinador de contratación) se realiza a través del aplicativo de OFFICE 365 ACCESS.  Posteriormente, se registra la enumeración en la minuta y finalmente en el cargue de la legalización dentro del aplicativo SISCO. De igual forma, en el SI CAPITAL II (SISCO) se genera los numero automáticamente en el módulo de numeración con los consecutivos de número, modificación y vigencia.   
De conformidad a lo anterior, se entiende que la enumeración si bien no es manuscrita, todo el proceso de asignación de consecutivo se da manera automática con la debida diligencia de registros básicos del contrato como son los nombres, identificación, proceso en secop II y memorando de solicitud contractual. 
 Para 1 semestre 2024  Se enumera via Acces . La herramienta SISCO se esta utilizando para la legalizacion. De igual manera se han realizado reuniones desde las 2 unidades ejecutoras para mejorar y optimizar la activiadad, se anexa la reunion.
</t>
  </si>
  <si>
    <t xml:space="preserve">
II semestre 2024
Oportunidad No. 78:
No se evidenció carpeta de soportes para el riesgo No. 78 por parte del proceso Gestión Contractual como primera LD, no obstante, la segunda LD conceptúa:  "... No se encontraron observaciones ".</t>
  </si>
  <si>
    <t>Al proceso Gestión Contractual cumplir los lineamientos establecidos en la Política de Administración de Riesgos versión 02, numeral 13. Publicación, seguimiento y evaluación a los riesgos.</t>
  </si>
  <si>
    <t xml:space="preserve">Identificación de mejoras a través de reuniones internas de los diferentes grupos de trabajo que constituyen el proceso. </t>
  </si>
  <si>
    <t>Durante las reuniones mensuales de la dirección</t>
  </si>
  <si>
    <t>Reuniones mensuales de la dirección</t>
  </si>
  <si>
    <t>La Dirección de Recursos Físicos y Gestión Documental realizó reuniones mensuales de seguimientos para realizar la evaluación y control de la gestión de sus servicios y así validar los avances planteados y las acciones a realizar para dar cumplimiento a los objetivos planteados por la dependencia.</t>
  </si>
  <si>
    <t xml:space="preserve">Al procesoGestión de Recursos Físicos al Servicio de la Entidad cumplir los lineamientos establecidos en la Política de Administración de Riesgos versión 02, numeral 13. Publicación, seguimiento y evaluación a los riesgos. 
</t>
  </si>
  <si>
    <t>Gestión de seguridad y convivencia</t>
  </si>
  <si>
    <t xml:space="preserve">Mejorar el aplicativo Progressus, para que se constituya en una herramienta de monitoreo y seguimiento, que facilite la toma de decisiones en temas como: reorganización de equipos de trabajo, modificaciones en la planeación. identificación de desviaciones y distribución de la carga laboral, entre otros. </t>
  </si>
  <si>
    <t>Evidenciado en las auditorias efectuadas por OCI al proceso con mejoras pendientes por aplicar por parte de TIC´s</t>
  </si>
  <si>
    <t>Aportes parciales al cumplimiento de las metas y objetivos institucionales</t>
  </si>
  <si>
    <t xml:space="preserve">Mesas de trabajo con Tic´s y equipo de Gestión de la información, Dirección de Prevención, Dirección de seguridad, equipo de planeación. </t>
  </si>
  <si>
    <r>
      <t xml:space="preserve">Se realizaron dos mesas de trabajo durante el segundo semestre de 2023 con la Oficina de TIC´S para el mejoramiento del sistema Progressus, donde se definieron los siguientes avances :
24/07/2023: 
* Se confirma la posibilidad de integrar el módulo de Grupo Ciudadano al módulo de  Sitios Priorizados.
* Se confirma la posibilidad de homologar la información del módulo de sitios  priorizados con la información de grupos ciudadanos.
* Se establece como se debe guardar la información del módulo de creación grupo ciudadano en las tablas del módulo de sitios priorizados
19/09/2023:
*Se tramita el caso para el control de cambios y se remite el RFC para realizar el paso a producción con las nuevas funcionalidades, e incluir las solicitudes de cambios de datos relacionadas con la actualización de códigos de territorios y grupos ciudadanos. 
*Se aprueba el paso a producción de las nuevas funcionalidades del Sistema de información Progressus en el mes de septiembre por parte del líder funcional, se recomienda realizar pruebas con registros reales de nuevos Grupos Ciudadanos para verificar el correcto funcionamiento por parte del área funcional durante la ventana de mantenimiento.
Durante el </t>
    </r>
    <r>
      <rPr>
        <b/>
        <sz val="11"/>
        <color rgb="FF000000"/>
        <rFont val="Arial"/>
        <family val="2"/>
      </rPr>
      <t>Primer Semestre de 2024</t>
    </r>
    <r>
      <rPr>
        <sz val="11"/>
        <color rgb="FF000000"/>
        <rFont val="Arial"/>
        <family val="2"/>
      </rPr>
      <t xml:space="preserve">, se llevaron a cabo dos mesas de trabajo con la Oficina de TIC´S para el mejoramiento del sistema Progressus, donde se definieron los siguientes avances :
22/04/2024:
*Se define que el requerimiento de cargue masivo de metas no será resuelto con una carga de archivos, sin embargo, se espera que esa solución si signifique una reducción significativa en los tiempos necesarios para realizar esa programación.
*Teniendo en cuenta que luego de mitad de año iniciará un nuevo Plan Distrital de Desarrollo y un nuevo Plan Integral de Seguridad, Convivencia y Justicia, el desarrollo que agilice la programación de metas deberá quedar implementado antes de junio, pues de esa manera su utilidad será máxima.
*En el desarrollo a implementar, se deberán mantener todas las validaciones y restricciones actuales para el registro de metas, relacionadas con las fechas de inicio y finalización y la periodicidad asignada a cada actividad.
14/06/2024:
*Se realiza la actualización del Sistema de información misional Progressus con las nuevas funcionalidades que permiten realizar la programación eficiente y dinámica de metas de las actividades realizadas en las diferentes localidades por los equipos territoriales de la Subsecretaría de Seguridad y sus direcciones.
Este cambio tiene como objetivo el paso a producción de las nuevas funcionalidades para la programación de metas y actividades para su actualización conforme al nuevo Plan de desarrollo PDDy al Plan Integral de Seguridad, Convivencia y Justicia PISCJ. </t>
    </r>
  </si>
  <si>
    <t xml:space="preserve"> Al proceso Gestión de seguridad y convivencia cumplir los lineamientos establecidos en la Política de Administración de Riesgos versión 02, numeral 13. Publicación, seguimiento y evaluación a los riesgos.</t>
  </si>
  <si>
    <t>Existe la oportunidad de vincular judicantes para que desde sus conocimientos y con instrucción, apoyen los procesos de la OCDI</t>
  </si>
  <si>
    <t>Por el volumen de expedientes que requiere apoyo extra para nivelar cargas de los servidores</t>
  </si>
  <si>
    <t xml:space="preserve">1 Solicitud de los Judicantes a Gestión Humana 
2 Emisión de la convocatoria por parte de Gestión Humana
3 Inducción de los judicantes
4 Evaluación del ejercicio </t>
  </si>
  <si>
    <t>Actas de reunión, documentos, correos o memorandos con la gestión adelantada</t>
  </si>
  <si>
    <t xml:space="preserve">En atención a la necesidad que se presenta en la Oficina de Control Disciplinario Interno, de vincular apoyo de estudiantes de derecho que actualmente estén realizando judicatura, se elevó solicitud a la Dirección de gestión Humana de la Secretaría Distrital de Seguridad, Convivencia y Justicia para adelantar el proceso de estructuración y divulgación de la convocatoria. 
Por lo anterior, La Dirección de Gestión Humana en cumplimiento de lo establecido en la Ley 2043 de 2020, el Acuerdo Distrital 805 de 2021, los lineamientos de la Directiva Distrital 007 de 2021 y la Circular Externa No. SDH - 000001 de 2022, ha desarrollado el procedimiento para la identificación de necesidades y vinculación de pasantes a la entidad, adelantando la segunda convocatoria de practicantes de acuerdo a las necesidades reportadas para el I semestre de 2023, cuyo propósito es facilitar el proceso de búsqueda y vinculación de estudiantes en formación profesional que deseen vincular sea nuestra entidad.
Dicho esto, como resultado del proceso de convocatoria, se va a adelantar el proceso de escogencia de un judicante estudiante de Derecho, que se vinculará en el segundo semestre del 2023 a la Oficina de Control Disciplinario Interno. 
*No fue posible obtener un judicante y/o practicante durante la vigencia. Se plantea la no continuidad de la acción.   </t>
  </si>
  <si>
    <t xml:space="preserve"> Al proceso Control Interno Disciplinario cumplir los lineamientos establecidos en la Política de Administración de Riesgos versión 02, numeral 13. Publicación, seguimiento y evaluación a los riesgos.</t>
  </si>
  <si>
    <t xml:space="preserve">Gestión de tecnologías de información </t>
  </si>
  <si>
    <t>Interacción con otras Entidades del orden Distrital y Nacional para compartir experiencias y/o adelantar acciones conjuntas</t>
  </si>
  <si>
    <t xml:space="preserve">Soportes de la participación en los espacios de compartir experiencias dispuestos por la Alta Consejeria de Bogotá y/o entidades de orden Nacional </t>
  </si>
  <si>
    <t>Participar en los espacios que convoca la Alta Consejería de Bogotá y/o Entidades del Orden Nacional</t>
  </si>
  <si>
    <t xml:space="preserve">1. Invitaciones a las sesiones 
2.  Acta de reuniones
3.  Presentaciones y material de apoyo  </t>
  </si>
  <si>
    <r>
      <t xml:space="preserve">En cumplimiento de la actividad propuesta, se participo en los siguientes espacios con los respectivos soportes:
* Memorias Compartir # 1 marzo: Gobierno Digital: Transformando la  gestión pública con Gobierno Abierto Seguridad Digital:   Acuerdo 822 de  2021.
*Memorias Compartic # 2 Marzo: Gobierno Digital: Politica de Gobierno Digital - politica de Seguridad Digital.
* MemoriasCompartic # 3 Abril: Gobierno Digital: Optimización de Trámites Digitales: Casos de éxito y  cumplimiento normativo
  Seguridad Digital: Aprendiendo sobre  la atención a incidentes de seguridad  digital en el distrito
* Memorias Compartic # 4:  Accesibilidad, Usabilidad y Seguridad en Portales Web.
Diciembre-2023: 
Se  participó en los diferentes espacios dispuestos por la Alta Consejeria Distrital TIC en el segundo semestre del 2023: 
1. Comparti TIC de los mes de abril, mayo, agosto, septiembre, octubre, noviembre y diciembre del 2023. 
</t>
    </r>
    <r>
      <rPr>
        <b/>
        <sz val="11"/>
        <color rgb="FF00B050"/>
        <rFont val="Arial"/>
        <family val="2"/>
      </rPr>
      <t>Julio - Diciembre 2024:
* Compartic Agosto:  ComparTIC 2024: Herramientas digitales para la accesibilidad y claridad de la información pública (https://youtu.be/1xb07As4sG0)
* Tercera Comisión Distrital de Transformación Digital</t>
    </r>
  </si>
  <si>
    <t xml:space="preserve"> Al proceso Gestión de tecnologías de información cumplir los lineamientos establecidos en la Política de Administración de Riesgos versión 02, numeral 13. Publicación, seguimiento y evaluación a los riesgos. </t>
  </si>
  <si>
    <t xml:space="preserve"> Implementación de las políticas de gobierno y seguridad digital en la Entidad, contribuyendo a la transformación digital e incorporando seguridad digital en los procesos, trámites, servicios, soluciones e infraestructura tecnológica.</t>
  </si>
  <si>
    <t>Soportes de avances en la implementación de las Politicas de Gobierno y Seguridad Digital que contribuyan a la transformación digital e incorporación de seguridad en  los  procesos, trámites, servicios, soluciones e infraestructura tecnológica.</t>
  </si>
  <si>
    <t xml:space="preserve">Hacer seguimiento a la implementación de las Políticas de Gobierno y Seguridad Digital </t>
  </si>
  <si>
    <t xml:space="preserve">1. acta de reunión 
2. Documentos soporte </t>
  </si>
  <si>
    <t xml:space="preserve">En cumplimiento de la actividad propuesta,  en donde se implementa las Politicas de Gobiero y Seguridad Digital:
1. Mesa tecnica de Gobierno y Seguridad Digital
2.  Se efectuo la actualización del PETI, plan de Seguridad y privacidad de la Información y el Plan de Tratamiento de Riesgo en cumplimiento a lo definido en el Decreto 612 del 2018.
3. Reportes de avance de proyectos del PETI
Diciembre 2023:  En cumplimiento a la actividad propuesta en donde se implementa las Politicas de Gobiero y Seguridad Digital:
1.  Efectuó la tercera Mesa Técnica de Gobierno y Seguridad Digital en donde  presentan y validan los avances de la politicas.
2. Efectuó la Cuarta Mesa Técnica de Gobierno y Seguridad Digital en donde  presentan y validan los avances de la politicas.
</t>
  </si>
  <si>
    <t>Direccionamiento Estratégico</t>
  </si>
  <si>
    <t>Ampliar la funcionalidad de las herramientas tecnológicas existentes (SISCO), que mejoren el proceso de generación de viabilidades para la solicitud de Certificado de disponibilidad presupuestal</t>
  </si>
  <si>
    <t>Mediante las solicitudes de requerimientos tecnológicos realizados a la Dirección de tecnologías y Sistemas de la información.</t>
  </si>
  <si>
    <t xml:space="preserve">1. La solicitud del requerimiento. 
2. Las actas de reunión con la revisión de los avances.
3. La entrega de la funcionalidad que mejore el proceso de generación de viabilidades para la solicitud de Certificado de disponibilidad presupuestal. </t>
  </si>
  <si>
    <t>1. Solicitud del requerimiento
2. Actas de reunión
3. Soporte de entrega de la funcionalidad.</t>
  </si>
  <si>
    <r>
      <t xml:space="preserve">Durante el primer semestre de la vigencia se remitieron 3 solcitudes de solución tecnológica a la Dirección de tecnologías y Sistemas de InformaciónDTSI, para el mejoramiento del módulo sisco del sistema SICAPITAL, especialmente la generación de viabilizaciones de certificado de disponibilidad presupuestal. 
Resultado de ello, se desarrollaron 10 mesas de trabajo con la DTSI donde se revisan los avances de los desarrollos ejecutados en el módulo. 
</t>
    </r>
    <r>
      <rPr>
        <b/>
        <sz val="11"/>
        <color rgb="FF000000"/>
        <rFont val="Arial"/>
        <family val="2"/>
      </rPr>
      <t>Segundo Semestre:</t>
    </r>
    <r>
      <rPr>
        <sz val="11"/>
        <color rgb="FF000000"/>
        <rFont val="Arial"/>
        <family val="2"/>
      </rPr>
      <t xml:space="preserve"> Durante el segundo semestre se realizaron desde el equipo de proyectos OAP cinco sesiones de prueba donde se identificaron los ajustes a realizar en los módulos desarrollados, los cuales, se especificaron en actas de reunión y se remitieron a la DTSI, donde en cada envió se realizaba seguimiento al avance y ajuste requerido. Sin embargo, al mes de diciembre de 2023, no se logró la puesta en marcha de la solución tecnológica requerida para la autogestión de solicitudes de viabilidad.</t>
    </r>
  </si>
  <si>
    <t xml:space="preserve">La Oficina Asesora de Planeación con el apoyo de la Dirección de Tecnología y Sistemas de Información gestionó el desarrollo de nuevas funcionalidades en el Sistema SISCO con el fin de mejorar la Expedición y/o anulación de viabilización de solicitud de certificado de disponibilidad presupuestal (CDP) para proyectos de inversión. Como evidencia del avance se cuenta con el módulo desarrollado en el sistema SISCO, la presentación de socialización y la generación de la versión 2 del procedimiento PD-DE-06
</t>
  </si>
  <si>
    <t>Al verificar los soportes se evidencia que estan completos y evidencian avance durante el segundo semestre de 2024 no se generan observaciones</t>
  </si>
  <si>
    <t>II semestre 2024
Oportunidad No. 85:
En el repositorio se evidenció el procedimiento EXPEDICIÓN Y/O ANULACIÓN DE VIABILIZACIÓN DE SOLICITUD DE CERTIFICADO DE DISPONIBILIDAD PRESUPUESTAL (CDP) PARA PROYECTOS DE INVERSIÓN, código PD-DE-06, actualizado a versión 2, fecha de vigencia 03-12-2024.</t>
  </si>
  <si>
    <t>Automatización y mejoras del procedimiento de pagos por medio de la utilización de los sistemas de información existentes en la entidad, con el apoyo de tecnologías de la información</t>
  </si>
  <si>
    <t>Por la necesidad de mejora de la ejecución del procedimiento de pagos</t>
  </si>
  <si>
    <t>1. Reuniones con el área de TICs</t>
  </si>
  <si>
    <t>1. Acta de reunión anuales</t>
  </si>
  <si>
    <t>El dia 31 de mayo de 2023 se realizo mesa de trabajo junto con la Direccion de Tecnologias con el fin de continuar con el seguimiento  para la generacion de preliquidacion de las ordenes de pago desde el aplicativo Sicapital, especificamente desde SISCO, se concluye realizar pruebas con los pagos correspondientes a los contratistas de la Direccion Financiera.
El dia 31 de julio de 2023 se realizo mesa de trabajo junto con la Direccion de Tecnologías el avance para generar las órdenes de pago, estableciendo la necesidad de parametrizar los descuentos tributarios desde el módulo de terceros de Si capital, una vez realizada esta actividad, se procederá con la verificación de la información diligenciada en el SISCO y como prueba se realizara a los contratistas de la Dirección Financiera.
El dia 16 de noviembre de 2023 se realizo mesa de trabajo con la Direccion de Tecnologias el avance de la parametrización para generar las órdenes de pago, con la información diligenciada en el SISCO procediendo como plan piloto los certificados generados por parte de la Dirección Financiera, en la actividad se verificó información como los aportes a seguridad social, descuentos tributarios, cuentas contables, Crp, Cdps, fuente de financiación, cuenta bancaria, concepto y usuario quien realiza la orden
de pago, con el propósito de concluir su debido funcionamiento.</t>
  </si>
  <si>
    <t xml:space="preserve">Al proceso Gestión Financiera cumplir los lineamientos establecidos en la Política de Administración de Riesgos versión 02, numeral 13. Publicación, seguimiento y evaluación a los riesgos.  </t>
  </si>
  <si>
    <t>Gestión Integral a las Personas Privadas de la Libertad -PPL-</t>
  </si>
  <si>
    <t>Promover la gestión intersectorial con las entidades de orden distrital, nacional e internacional, con el fin de fortalecer el proceso de Atención Básica Integral a las PPL del establecimiento, contribuyendo al alcance de los objetivos misionales del mismo mediante el establecimiento de alianzas que permitan el alcance de los mismos.</t>
  </si>
  <si>
    <t>Necesidad de fortalecimiento de las actividades asociadas a la Atención Integral y garantizar el servicio. Formación, recursos, metodologias y Campañas de prevención.</t>
  </si>
  <si>
    <t>1. Mesas y reuniones de trabajo</t>
  </si>
  <si>
    <t>1. Acta de reunión</t>
  </si>
  <si>
    <t xml:space="preserve">2023-1 Se realizan gestiones con la Cruz Roja Colombiana Seccional Cundiinamarca y Bogotá para plantear propuesta de capacitaciones a PPL . Se adjunta Acta de reunión. Se programo reunión con la Alta Consejería
de las TIC Se presenta la oferta de realizar curso del SENA con las ppl participantes al taller de
ofimática denominado Adobe Photoshop, con una duración de 40 horas certificadas con el
tutor José Alejandro Álvarez, dando inicio en la semana del 15 al 19 de mayo con asistencia
presencial del tutor los días martes y jueves para una duración presencial total de un mes y
medio.  Seguido se presenta la oferta con la FUNDACION UNIVERSITARIA SAN MATEO, quienes
para el segundo semestre del año 2023 presentan talleres y cursos cortos certificados en
las áreas de:  Uso responsable y seguridad digital, Emprendimiento, Seguridad y Salud en el trabajo, Economía circular, Comunicación Audiovisual, Fundamentación básica para ser un YouTuber, Finalmente, se presenta propuesta de formación con la empresa TIGO quien tiene dos líneas de formación para ofertar a la C.D.V.A.M, Se anexa acta. Con la Seccretaria de la Mujer, see concerto algunas capacitaciones dirgidas a mujeres PPL, se anexa acta. Se plantea con elequipo de la Unigustiniana, establecer un convenio para ofertar a las PPL y funcionarios de la CD CETA Programas tecnologicos, CALEX Centro de idiomas y CEIDA centro de emprendimientt, se anexa acta. Curso corto en jardineria con profesional del Jardin Botanico, anexo acta. Convenio con BIBLIORED, mantener club de lectura y trabajo con el CLEI, se anexa acta, Se realiza reunión condiferentes coordinadores de proyectoFundación Universitaria San Mateo y la tallerista Lina Marcela Giraldo Avila con el
propósito de revisar las diferentes propuestas de formación para las personas privadas de
la libertad. Se indica que los cursos cortos en los cuales nos encontramos interesados en tomar con las ppl son: Ofimatica, Prevención de Ciberdelitos Informaticos, Liderazgo y emprendimiento, Curso de Seguridad y Salud en el Trabajo, se anexa acta, se realiza reunión con la alta consejería de las TIC con el gestor de la empresa TIGO con el propósito de conocer la
propuesta de formación “mujeres conectadas” en cursos de Mujeres Conectadas + Emprendimiento. Mujeres Conectadas educación, Mujeres Conectadas + Empleabilidad y Mujeres Conectadas + Apropiación Digital, Reunión Alta Consejeria y el SENA con el propósito de establecer el cronograma y la propuesta de formación COMPORTAMIENTO EMPRENDEDOR. Articulación con RBC Secretaria Distrital de Salud SUBRED Centro Oriente, para desarrollar sesiones colectivas en el cuidados de salud mental. Reunión con representant de NARCOTICOS ANONIMOS, con el proposito de definir actividades con PPL. se anexan actas.
2023-2 - Se realizan gestiones con la Secretaria de Medio Ambiente con el propósito de analizar la propuesta de formación en Economía Circular y Moda Sostenible presentada por esa Secretaria. Se adjunta acta de reunión.
•	Se realizó reunión con el SENA para de realizar articulación curso de formación con el SENA “servicio al cliente” con una duración de 48 horas, con un mínimo de 30 participantes, en el mismo se acuerda dar inicio al mismo en la segunda semana del mes de noviembre con el grupo de personas privadas de la libertad pertenecientes al taller de escrituras creativas y a la biblioteca. Se adjunta acta de reunión.
•	Se realiza reunión con la Alta consejería de las TIC con el propósito de recibir capacitación e inducción del uso de la plataforma Fundaula-Accenture, donde se presentan los cursos de formación en la nueva plataforma online con la que cualquier persona puede adquirir los conocimientos necesarios para la era digital. Se adjunta acta de reunión.
•	Se realiza reunión con la Alta Consejería y el SENA para realiza articulación de propuesta de formación SENA. Se adjunta acta 
•	Se realizó reunión con la Fundación universitaria San Mateo con el propósito de conocer la propuesta de formación en cursos ofertados en el área de contabilidad para el año 2024. Se adjunta acta.
•	Se realizó reunión virtual con la Fundación universitaria San Mateo con la inducción a los diferentes docentes que realizarán los cursos de formación en los diferentes talleres, se exponen las medidas de seguridad para el ingreso al establecimiento. Se adjunta acta de reunión
•	Se realiza reunión con la Institución Educativa UNIAGUSTINIANA a fin de socializar con los talleristas de la CD el diligenciamiento del formato exigido por la Institución para el inicio de proceso de aval académico. Adjunto acta de reunión.
•	Se realiza reunión con la Universidad Uniagistiniana, con el propósito de mostrar los espacios físicos donde se realizarán los talleres que se ejecutarán en la Cárcel, los programas y los talleristas. Se anexa acta.
•	Se realiza reunión virtual con la Alta Consejería TIC y la Fundación Universitaria San Martin, para revisar las propuestas de formación de PPL. Se adjunta acta.
•	Se realiza reunión virtual con la universidad Santo Tomas con el fin de definir acciones para la Cárcel Distrital de Varones y Anexo de Mujeres. Adjunto acta de reunión.
•	Se realiza reunión virtual con representantes de la Alta Consejería de las TIC, Decano de la Fundación Universitaria San Mateo, a fin de establecer las fechas de inicio de los diferentes cursos de formación propuestos. Adjunto acta.
•	Se realiza reunión con la Secretaria Distrital de Ambiente, con el propósito de revisar la propuesta del área de formación curso Cambio Climático mitigación y adaptación-gestión del riesgo. Adjunto acta.
</t>
  </si>
  <si>
    <t xml:space="preserve"> Al proceso  Gestión Integral a las Personas Privadas de la Libertad -PPL- cumplir los lineamientos establecidos en la Política de Administración de Riesgos versión 02, numeral 13. Publicación, seguimiento y evaluación a los riesgos.</t>
  </si>
  <si>
    <t>Contar con convenios interadministrativos como lo es el SENA, el programa de Justicia Restaurativa, la Alcaldía de San Cristóbal en alianza con los Estados Iberoamericanos entre otros, donde se agilizan los procesos misionales del establecimiento a través de la formación y capacitación para el trabajo.</t>
  </si>
  <si>
    <t>La necesidad de contar con convenios interadministrativos para agilizar los procesos misionales del establecimiento</t>
  </si>
  <si>
    <t>1. Reuniones</t>
  </si>
  <si>
    <t>1. Actas de reunión</t>
  </si>
  <si>
    <t>Durante el primer semestre no se adelantaron acciones, sin embargo se tiene dentro del plan de trabajo a desarrollar para el segundo semestre. Igualmente para el segundo semestre se ajustara la oportunidad.
Durante el segundo semestre no se adelantaron acciones,  teniendo en cuenta que no se contó con recursos para el desarrollo del plan de trabajo, sin embargo se tiene previsto adelantar acciones para la vigencia 2024.</t>
  </si>
  <si>
    <t>Capacitación continúa para el personal administrativo como uniformado en las diferentes especialidades como son: énfasis en derechos humanos, reseña e identificación, y policía judicial, de manera presencial y por plataforma virtual Moodle, con prácticas en campo para afianzar conocimientos</t>
  </si>
  <si>
    <t>Dada la necesidad de capacitar al persona que hace parte del area de Tramite Juridico respecto a Derechos humanos, reseña e identificación, Policia Judicial.</t>
  </si>
  <si>
    <t>1. Capacitaciones efectuadas</t>
  </si>
  <si>
    <t>1. Listados de asistencia
2. Material de trabajo</t>
  </si>
  <si>
    <t>En los archivos adjuntos esta la asistencia y presentación de la capacitación en la que se abordó el tema de sentencia T-259-2020, sobre derechos humanos.  asistencia diplomado CDVAM. 
2023-2 Se realizo capacitación cal Personasl de Custodia y vigilancia sobre los "CADENA DE CUSTODIA". Se adjunta correo de citación y presentación realizada.
Se realizo capacitación de sensibilicación y entrega de folleto al Personal de custodia y vigilancia con relación a "PRINCIPIOS Y BUENAS PRÁCTICAS SOBRE LA PROTECCIÓN DE LAS PERSONAS PRIVADAS DE LIBERTAD EN LAS AMÉRICAS"</t>
  </si>
  <si>
    <t>Gestionar convenio con la Registraduría Nacional para establecer la identificación e individualización de las personas privadas de la libertad en el momento de su ingreso al establecimiento en tiempo real, a través del sistema biométrico, para minimizar los riesgos de suplantación de identidad y materialización de las órdenes judiciales.</t>
  </si>
  <si>
    <t xml:space="preserve">Necesidad de contar con la plena identificación del PPL en el area de reseña </t>
  </si>
  <si>
    <t>1. Reuniones con Registraduría</t>
  </si>
  <si>
    <t>Durante el primer semestre no se adelantaron acciones, sin embargo se tiene dentro del plan de trabajo a desarrollar para el segundo semestre. Igualemente para el segundo semestre se ajustara la oportunidad.
2023-2 Se realizó reunión el día 18/09/2023, con el Consulado de Venezuela, relacionada con la población migrante venezolana, Personas Privada de Libertad (PPL), recluidos en este centro penitenciario, se solicitó remitir información sobre las Personas Privadas de Libertad (PPL), a través del formato de datos personales y ficha decadactilar que se adjunta, con la finalidad de iniciar la asistencia consular a través de las visitas periódicas, informar sobre el estado de salud y las condiciones de su detención; realizar el seguimiento de su proceso penal y remitir informes a la Oficina de Relaciones Consulares del Ministerio del Poder Popular para Relaciones Exteriores y al Ministerio del Poder Popular para Relaciones Interiores, Justicia y Paz, de la República Bolivariana de Venezuela.  Sin embargo, está pendiente realizar la reunión con la Registraduria, se solicita extender para la vigencia 2024 esta actividad.</t>
  </si>
  <si>
    <t>Potencializar los módulos de SISIPEC web mediante convenio interadministrativo con el INPEC, desarrollando los roles para hacerlo más eficaz al servicio de la Cárcel</t>
  </si>
  <si>
    <t>Mediante la necesidad de mejorar el modulo SISIPEC web y su funcionamiento</t>
  </si>
  <si>
    <t>1. Correos de solicitud
2. Reuniones</t>
  </si>
  <si>
    <t>1. Correos 
2. Actas de reunión</t>
  </si>
  <si>
    <t>Se realizo reunión con el INPEC Con la finalidad de potencializar en el SISIPEC el Rol de PROCESOS DISICPLINARIOAS, se adelantó reunión virtual en la que se presentaron algunas dificultades existentes y se analizaron variables tendientes a lograr eficacia en las consultas
2023-2 Avance desarrollo Módulo TEE – Certificación TEE/ Se realiza la presentación del avance del desarrollo del módulo Certificado TEE a los funcionales de la Cárcel Distrital de Varones y Anexo de Mujeres.
Se explica la forma como funcionaría el nuevo módulo para generar certificados.</t>
  </si>
  <si>
    <t>Gestionar alianzas para implementar en las instalaciones del CAE Campo Verde un proceso de educación básica y/o formación</t>
  </si>
  <si>
    <t xml:space="preserve">Dada la necesidad de </t>
  </si>
  <si>
    <t>1. Vinculación y desarrollo en el modelo de educación flexible en alianza con las Secretaría de Educación
2. Desarrollo de cursos libres de Danza tradicional y aeróbica y expresión Corporal Circense</t>
  </si>
  <si>
    <t>1. Base de datos de las personas Vinculadas y Base de asistencia.
2. Base de asistencia</t>
  </si>
  <si>
    <t>"A partir de los logros alcanzados con la Estrategia Educativa Flexible realizada en el colegio Los Alpes – San Cristóbal, se abrieron dos nuevos espacios de atención en las Localidades  de Ciudad Bolívar y Bosa, en articulación con la Secretaría de Educación Distrital (SED), para que los jóvenes puedan adelantar sus estudios de primaria y bachillerato.
En las 3 localidades, el componente de pensamiento creativo se está brindando por parte de profesionales de la Secretaría de Seguridad, garantizando de esta forma la integralidad de la educación y la generación de vínculos y acompañamiento en actividades que permitan generar herramientas para el desarrollo personal de los jóvenes. En este proceso se realizaron clases de danza, deporte, expresión corporal circense, artes aplicadas, música, talleres pedagógicos – psicosocial y refuerzos académicos."
En el segundo semestre de 2023, en el equipamiento en Campo Verde se brindó acompañamiento a la Estrategia de Educación Restaurativa en Espacios Seguros -ERES- que se viene desarrollando en coordinación con la Secretaría de Educación. Así mismo se realizaron 332 actividades grupales (Acompañamiento Formación para el Trabajo, Acompañamiento Proceso Académico, Artes Aplicadas, Danza, Defensa Personal, Deporte, Expresión Corporal Circense, Gestión Comunitaria, Manualidades, Música, Novenas, Orientación Vocacional, Taller Familias, Taller Pedagógico-Psicosocial, Taller Psicosocial, Tejido)</t>
  </si>
  <si>
    <t xml:space="preserve">Teniendo en cuenta el reporte realizado por el proceso, respecto a que las actividades hacen parte de los servicios ofrecidos y que se deben recategorizar
no fue posible concluir si las actividades están cumplidas o no. Se recomienda tanto a la primera como segunda LD adelantar la gestión correspondiente aclarar el estado de las oportunidades. </t>
  </si>
  <si>
    <t>Fortalecer metodologías, estrategias y escenarios con el sector educación para generar en las instituciones educativas capacidad de prevención y manejo de conflictos.</t>
  </si>
  <si>
    <t xml:space="preserve">Con el retorno a clases, luego de la pandemia ocasionada por el Covid-19, la conflictividad de los colegios se vio desbordada; esta situación hizo necesario activar esta línea de atención y entrar a apoyar a la Secretaría Distrital de Educación en el manejo de la conflictividad escolar; en el marco de esta línea se identificó la necesidad de trasferir conocimiento en cuanto al manejo de conflicto </t>
  </si>
  <si>
    <t>1. Talleres y/o conversatorios sobre el Sistema de Responsabilidad Penal para Adolescentes y el manejo de conflictos con Enfoque Restaurativo.
2. Participación en sesiones de la Mesa de Entornos Escolares liderada por la Dirección de Educación DILE</t>
  </si>
  <si>
    <t>1. Listados de asistencia, material de trabajo.
2. Listados de asistencia</t>
  </si>
  <si>
    <t>"Se realizaron talleres en 13 Instituciones Educativas Distritales de las Localidades San Cristóbal, Kennedy, Puente Aranda y Engativá sobre el Sistema de Responsabilidad Penal para Adolescentes y el manejo de conflictos con Enfoque Restaurativo (participaron rectores, orientadores/as escolares, profesores y redes familiares).
Se realizaron 18 conversatorios sobre el Sistema de Responsabilidad Penal para Adolescentes y el enfoque restaurativo con profesores, estudiantes e integrantes de las redes familiares o del cuidado donde participaron 336 personas.
Se participó en 6 sesiones de la Mesa de Entornos Escolares liderada por la Dirección de Educación DILE; se contó con participación de entidades como la Alcaldía Local, la Secretaría de Educación Distrital, las y los rectores de la Localidad y la Policía Nacional, la Personería Distrital; se generaron acciones en respuesta a las necesidades planteadas por los colegios"
 • Durante el segundo semestre de 2023, se realizaron 38 talleres y conversatorios en 22 Instituciones Educativas Distritales de 9 localidades, San Cristóbal, Puente Aranda, Suba, Barrios Unidos, Rafael Uribe Uribe, Los Mártires, Engativá, Santa Fe y Usme sobre el Sistema de Responsabilidad Penal para Adolescentes y el manejo de conflictos con Enfoque Restaurativo (participaron comités de convivencia escolar, rectores, orientadores/as escolares, profesores y redes familiares), en total participaron 667 personas. 
 • Durante el segundo semestre de 2023, se participó en 4 sesiones de la Mesa de Entornos Escolares liderada por la Dirección de Educación DILE de la Localidad de San Cristóbal; donde se cuenta con participación de entidades como la Alcaldía Local, la Secretaría de Educación Distrital, las y los rectores de la Localidad, la Policía Nacional y la Personería Distrital; se generaron acciones en respuesta a las necesidades planteadas por los colegios.
En el mes de diciembre no se presentan actividades, toda vez que las Insituciones educativas, ya no se encuentran disponibles.</t>
  </si>
  <si>
    <t xml:space="preserve">AJ. I Semestre 2024: Se evidenció archivo "actividades campo verde", relaciona 216  actividades de arte, cultura y deporte, realizadas en el primer semestre 2024. Archivo eres Bosa, relaciona 225 atenciones en primer semestre 2024 
Tenía como fecha fin el 31/12/2023, no obstante, se reportan en estado “Activa” en la matriz de seguimiento, la primera LD aporta evidencia, se le continúa realizando seguimiento por parte de la OAP sin que se sustente la razón, por tal motivo, la OCI concluye que esta oportunidad deberían estar en estado “Cumplida” </t>
  </si>
  <si>
    <t>La entidad debe mejorar el servicio de atención a ciudadanos en las Casas de Justicia a partir de la estandarización de servicios y la adecuada comunicación interinstitucional.</t>
  </si>
  <si>
    <t>A través de los resultados de las encuestas de satisfacción</t>
  </si>
  <si>
    <t>Aporte mínimo al mejoramiento en la calidad de los servicios y satisfacción de los usuarios</t>
  </si>
  <si>
    <t>1. Capacitaciones a los profesionales que orientan a los ciudadanos en las Casas de Justicia
2. Retroalimentando a los lideres de estrategias de los resultados de las encuestas</t>
  </si>
  <si>
    <t>1. Material de Capacitación y listados de asistencia virtuales y/o presenciales.
2. Actas de reunión o correos electrónicos</t>
  </si>
  <si>
    <t>2023-2: Se anexan soportes relacionados a las sensibilizaciones y capacitaciones realizadas durante el periodo evaluado. Asi mismo se cargan correos electrónicos remitidos frente a los resultados de las encuestas de satisfacción al equipo que consolida esta información.</t>
  </si>
  <si>
    <t xml:space="preserve">AJ. I Semestre 2024, se evidenciaron las carpetas Mesa DILE, contiene actas de reunión de 8 de febrero, 24 de abril, 29 de mayo,  lista de asistencia 26 de junio,  de la Mesa de Entornos Educativos. Carpeta talleres y conversatorios contiene evidencias de realización de charlas en colegios durante el primer semestre.
Tenía como fecha fin el 31/12/2023, no obstante, se reportan en estado “Activa” en la matriz de seguimiento, la primera LD aporta evidencia, se le continúa realizando seguimiento por parte de la OAP sin que se sustente la razón, por tal motivo, la OCI concluye que esta oportunidad deberían estar en estado “Cumplida”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</si>
</sst>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0"/>
      <color theme="1"/>
      <name val="Arial"/>
      <family val="2"/>
    </font>
    <font>
      <sz val="10"/>
      <color theme="1"/>
      <name val="Arial"/>
      <family val="2"/>
    </font>
    <font>
      <b/>
      <sz val="10"/>
      <name val="Arial"/>
      <family val="2"/>
    </font>
    <font>
      <sz val="10"/>
      <name val="Arial"/>
      <family val="2"/>
    </font>
    <font>
      <b/>
      <sz val="10"/>
      <color theme="0"/>
      <name val="Arial"/>
      <family val="2"/>
    </font>
    <font>
      <i/>
      <sz val="10"/>
      <color theme="1"/>
      <name val="Arial"/>
      <family val="2"/>
    </font>
    <font>
      <i/>
      <sz val="10"/>
      <name val="Arial"/>
      <family val="2"/>
    </font>
    <font>
      <sz val="10"/>
      <color rgb="FF000000"/>
      <name val="Arial"/>
      <family val="2"/>
    </font>
    <font>
      <sz val="12"/>
      <color theme="1"/>
      <name val="Calibri"/>
      <family val="2"/>
      <scheme val="minor"/>
    </font>
    <font>
      <sz val="10"/>
      <color rgb="FFFF0000"/>
      <name val="Arial"/>
      <family val="2"/>
    </font>
    <font>
      <i/>
      <sz val="10"/>
      <color rgb="FF000000"/>
      <name val="Arial"/>
      <family val="2"/>
    </font>
    <font>
      <sz val="11"/>
      <name val="Calibri"/>
      <family val="2"/>
      <scheme val="minor"/>
    </font>
    <font>
      <sz val="11"/>
      <color rgb="FF000000"/>
      <name val="Calibri"/>
      <family val="2"/>
      <charset val="1"/>
    </font>
    <font>
      <b/>
      <sz val="12"/>
      <color theme="0"/>
      <name val="Arial"/>
      <family val="2"/>
    </font>
    <font>
      <b/>
      <sz val="14"/>
      <color theme="1"/>
      <name val="Arial"/>
      <family val="2"/>
    </font>
    <font>
      <u/>
      <sz val="10"/>
      <color theme="1"/>
      <name val="Arial"/>
      <family val="2"/>
    </font>
    <font>
      <u/>
      <sz val="10"/>
      <name val="Arial"/>
      <family val="2"/>
    </font>
    <font>
      <sz val="11"/>
      <color rgb="FF000000"/>
      <name val="Calibri"/>
      <family val="2"/>
    </font>
    <font>
      <sz val="10"/>
      <color rgb="FF000000"/>
      <name val="Tahoma"/>
      <family val="2"/>
    </font>
    <font>
      <u/>
      <sz val="11"/>
      <color theme="10"/>
      <name val="Calibri"/>
      <family val="2"/>
      <scheme val="minor"/>
    </font>
    <font>
      <sz val="11"/>
      <color rgb="FF000000"/>
      <name val="Calibri"/>
      <family val="2"/>
      <scheme val="minor"/>
    </font>
    <font>
      <sz val="11"/>
      <color theme="1"/>
      <name val="Calibri"/>
      <family val="2"/>
      <charset val="1"/>
    </font>
    <font>
      <sz val="11"/>
      <color theme="1"/>
      <name val="Arial"/>
      <family val="2"/>
    </font>
    <font>
      <sz val="11"/>
      <color rgb="FF242424"/>
      <name val="Aptos Narrow"/>
      <family val="2"/>
    </font>
    <font>
      <sz val="11"/>
      <name val="Calibri"/>
      <family val="2"/>
    </font>
    <font>
      <sz val="10"/>
      <color theme="4" tint="-0.249977111117893"/>
      <name val="Arial"/>
      <family val="2"/>
    </font>
    <font>
      <sz val="10"/>
      <color rgb="FF00B0F0"/>
      <name val="Arial"/>
      <family val="2"/>
    </font>
    <font>
      <sz val="10"/>
      <color theme="0"/>
      <name val="Arial"/>
      <family val="2"/>
    </font>
    <font>
      <sz val="11"/>
      <color rgb="FF000000"/>
      <name val="Arial"/>
      <family val="2"/>
    </font>
    <font>
      <b/>
      <sz val="11"/>
      <color theme="1"/>
      <name val="Arial"/>
      <family val="2"/>
    </font>
    <font>
      <b/>
      <sz val="11"/>
      <color rgb="FF000000"/>
      <name val="Arial"/>
      <family val="2"/>
    </font>
    <font>
      <b/>
      <sz val="11"/>
      <color rgb="FF00B050"/>
      <name val="Arial"/>
      <family val="2"/>
    </font>
    <font>
      <b/>
      <sz val="11"/>
      <color theme="0"/>
      <name val="Arial"/>
      <family val="2"/>
    </font>
    <font>
      <b/>
      <u/>
      <sz val="11"/>
      <color theme="0"/>
      <name val="Arial"/>
      <family val="2"/>
    </font>
    <font>
      <sz val="11"/>
      <color theme="0"/>
      <name val="Arial"/>
      <family val="2"/>
    </font>
    <font>
      <b/>
      <sz val="11"/>
      <name val="Arial"/>
      <family val="2"/>
    </font>
    <font>
      <sz val="11"/>
      <name val="Arial"/>
      <family val="2"/>
    </font>
  </fonts>
  <fills count="41">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FF99"/>
        <bgColor theme="0"/>
      </patternFill>
    </fill>
    <fill>
      <patternFill patternType="solid">
        <fgColor theme="5" tint="0.59999389629810485"/>
        <bgColor theme="0"/>
      </patternFill>
    </fill>
    <fill>
      <patternFill patternType="solid">
        <fgColor rgb="FF00B050"/>
        <bgColor indexed="64"/>
      </patternFill>
    </fill>
    <fill>
      <patternFill patternType="solid">
        <fgColor rgb="FFD60C62"/>
        <bgColor indexed="64"/>
      </patternFill>
    </fill>
    <fill>
      <patternFill patternType="solid">
        <fgColor rgb="FF00B0F0"/>
        <bgColor indexed="64"/>
      </patternFill>
    </fill>
    <fill>
      <patternFill patternType="solid">
        <fgColor rgb="FFFFFF99"/>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rgb="FFFFFF00"/>
        <bgColor indexed="64"/>
      </patternFill>
    </fill>
    <fill>
      <patternFill patternType="solid">
        <fgColor rgb="FF0070C0"/>
        <bgColor indexed="64"/>
      </patternFill>
    </fill>
    <fill>
      <patternFill patternType="solid">
        <fgColor theme="6" tint="0.79998168889431442"/>
        <bgColor indexed="64"/>
      </patternFill>
    </fill>
    <fill>
      <patternFill patternType="solid">
        <fgColor theme="6" tint="0.79998168889431442"/>
        <bgColor theme="0"/>
      </patternFill>
    </fill>
    <fill>
      <patternFill patternType="solid">
        <fgColor rgb="FFCC3399"/>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theme="2" tint="-0.249977111117893"/>
        <bgColor theme="0"/>
      </patternFill>
    </fill>
    <fill>
      <patternFill patternType="solid">
        <fgColor rgb="FFFF0000"/>
        <bgColor indexed="64"/>
      </patternFill>
    </fill>
    <fill>
      <patternFill patternType="solid">
        <fgColor rgb="FFFFFFFF"/>
        <bgColor indexed="64"/>
      </patternFill>
    </fill>
    <fill>
      <patternFill patternType="solid">
        <fgColor rgb="FFFFCCFF"/>
        <bgColor indexed="64"/>
      </patternFill>
    </fill>
    <fill>
      <patternFill patternType="solid">
        <fgColor theme="5" tint="0.79998168889431442"/>
        <bgColor indexed="64"/>
      </patternFill>
    </fill>
    <fill>
      <patternFill patternType="solid">
        <fgColor rgb="FFDDEBF7"/>
        <bgColor rgb="FF000000"/>
      </patternFill>
    </fill>
    <fill>
      <patternFill patternType="solid">
        <fgColor theme="0"/>
        <bgColor rgb="FF000000"/>
      </patternFill>
    </fill>
    <fill>
      <patternFill patternType="solid">
        <fgColor theme="0"/>
        <bgColor theme="0"/>
      </patternFill>
    </fill>
    <fill>
      <patternFill patternType="solid">
        <fgColor theme="6" tint="0.59999389629810485"/>
        <bgColor indexed="64"/>
      </patternFill>
    </fill>
    <fill>
      <patternFill patternType="solid">
        <fgColor theme="2"/>
        <bgColor indexed="64"/>
      </patternFill>
    </fill>
    <fill>
      <patternFill patternType="solid">
        <fgColor rgb="FFFF99FF"/>
        <bgColor indexed="64"/>
      </patternFill>
    </fill>
    <fill>
      <patternFill patternType="solid">
        <fgColor rgb="FFCC0099"/>
        <bgColor indexed="64"/>
      </patternFill>
    </fill>
    <fill>
      <patternFill patternType="solid">
        <fgColor theme="9" tint="0.39997558519241921"/>
        <bgColor indexed="64"/>
      </patternFill>
    </fill>
    <fill>
      <patternFill patternType="solid">
        <fgColor theme="7"/>
        <bgColor indexed="64"/>
      </patternFill>
    </fill>
    <fill>
      <patternFill patternType="solid">
        <fgColor rgb="FFC00000"/>
        <bgColor indexed="64"/>
      </patternFill>
    </fill>
    <fill>
      <patternFill patternType="solid">
        <fgColor rgb="FFFFC000"/>
        <bgColor indexed="64"/>
      </patternFill>
    </fill>
    <fill>
      <patternFill patternType="solid">
        <fgColor rgb="FFFFFFFF"/>
        <bgColor rgb="FF000000"/>
      </patternFill>
    </fill>
    <fill>
      <patternFill patternType="solid">
        <fgColor rgb="FFC93636"/>
        <bgColor indexed="64"/>
      </patternFill>
    </fill>
    <fill>
      <patternFill patternType="solid">
        <fgColor rgb="FF92D050"/>
        <bgColor rgb="FF000000"/>
      </patternFill>
    </fill>
    <fill>
      <patternFill patternType="solid">
        <fgColor theme="4"/>
        <bgColor indexed="64"/>
      </patternFill>
    </fill>
    <fill>
      <patternFill patternType="solid">
        <fgColor rgb="FFCC0099"/>
        <bgColor theme="0"/>
      </patternFill>
    </fill>
    <fill>
      <patternFill patternType="solid">
        <fgColor theme="9"/>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indexed="64"/>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rgb="FF000000"/>
      </right>
      <top style="thin">
        <color rgb="FF000000"/>
      </top>
      <bottom style="thin">
        <color rgb="FF000000"/>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thin">
        <color indexed="64"/>
      </top>
      <bottom style="thin">
        <color rgb="FF000000"/>
      </bottom>
      <diagonal/>
    </border>
  </borders>
  <cellStyleXfs count="5">
    <xf numFmtId="0" fontId="0" fillId="0" borderId="0"/>
    <xf numFmtId="0" fontId="4" fillId="0" borderId="0"/>
    <xf numFmtId="0" fontId="9" fillId="0" borderId="0"/>
    <xf numFmtId="0" fontId="13" fillId="0" borderId="0"/>
    <xf numFmtId="0" fontId="20" fillId="0" borderId="0" applyNumberFormat="0" applyFill="0" applyBorder="0" applyAlignment="0" applyProtection="0"/>
  </cellStyleXfs>
  <cellXfs count="305">
    <xf numFmtId="0" fontId="0" fillId="0" borderId="0" xfId="0"/>
    <xf numFmtId="0" fontId="2" fillId="2" borderId="0" xfId="0" applyFont="1" applyFill="1" applyAlignment="1">
      <alignment horizontal="center" vertical="center" wrapText="1"/>
    </xf>
    <xf numFmtId="0" fontId="2" fillId="0" borderId="4" xfId="0" applyFont="1" applyBorder="1" applyAlignment="1">
      <alignment horizontal="justify" vertical="center" wrapText="1"/>
    </xf>
    <xf numFmtId="0" fontId="4" fillId="0" borderId="4" xfId="0" applyFont="1" applyBorder="1" applyAlignment="1">
      <alignment horizontal="center" vertical="center"/>
    </xf>
    <xf numFmtId="49" fontId="2" fillId="0" borderId="4" xfId="0" applyNumberFormat="1" applyFont="1" applyBorder="1" applyAlignment="1">
      <alignment horizontal="center" vertical="center" wrapText="1"/>
    </xf>
    <xf numFmtId="0" fontId="2"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4" borderId="4"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4"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4" xfId="1" applyBorder="1" applyAlignment="1">
      <alignment horizontal="left" vertical="center" wrapText="1"/>
    </xf>
    <xf numFmtId="0" fontId="4" fillId="4" borderId="4" xfId="0" applyFont="1" applyFill="1" applyBorder="1" applyAlignment="1">
      <alignment horizontal="center" vertical="center" wrapText="1"/>
    </xf>
    <xf numFmtId="0" fontId="3" fillId="0" borderId="9" xfId="0" applyFont="1" applyBorder="1" applyAlignment="1">
      <alignment horizontal="center" vertical="center" wrapText="1"/>
    </xf>
    <xf numFmtId="0" fontId="1" fillId="9"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4" xfId="0" applyFont="1" applyFill="1" applyBorder="1" applyAlignment="1">
      <alignment vertical="center" wrapText="1"/>
    </xf>
    <xf numFmtId="0" fontId="2" fillId="8" borderId="0" xfId="0" applyFont="1" applyFill="1" applyAlignment="1">
      <alignment horizontal="center" vertical="center" wrapText="1"/>
    </xf>
    <xf numFmtId="0" fontId="2" fillId="0" borderId="2" xfId="0" applyFont="1" applyBorder="1" applyAlignment="1">
      <alignment horizontal="center" vertical="center" wrapText="1"/>
    </xf>
    <xf numFmtId="0" fontId="2" fillId="8" borderId="4" xfId="0" applyFont="1" applyFill="1" applyBorder="1" applyAlignment="1">
      <alignment horizontal="center" vertical="center" wrapText="1"/>
    </xf>
    <xf numFmtId="0" fontId="2"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0" fillId="0" borderId="0" xfId="0" applyAlignment="1">
      <alignment wrapText="1"/>
    </xf>
    <xf numFmtId="0" fontId="4" fillId="0" borderId="9" xfId="0" applyFont="1" applyBorder="1" applyAlignment="1">
      <alignment horizontal="center" vertical="center" wrapText="1"/>
    </xf>
    <xf numFmtId="0" fontId="2" fillId="0" borderId="16" xfId="0" applyFont="1" applyBorder="1" applyAlignment="1">
      <alignment horizontal="center" vertical="center" wrapText="1"/>
    </xf>
    <xf numFmtId="0" fontId="4" fillId="0" borderId="4" xfId="0" applyFont="1" applyBorder="1" applyAlignment="1">
      <alignment vertical="center" wrapText="1"/>
    </xf>
    <xf numFmtId="0" fontId="0" fillId="0" borderId="0" xfId="0" applyAlignment="1">
      <alignment vertical="center"/>
    </xf>
    <xf numFmtId="0" fontId="4" fillId="0" borderId="13" xfId="0" applyFont="1" applyBorder="1" applyAlignment="1">
      <alignment horizontal="left" vertical="center" wrapText="1"/>
    </xf>
    <xf numFmtId="0" fontId="4" fillId="0" borderId="17" xfId="0" applyFont="1" applyBorder="1" applyAlignment="1">
      <alignment horizontal="center" vertical="center" wrapText="1"/>
    </xf>
    <xf numFmtId="0" fontId="0" fillId="8" borderId="4" xfId="0" applyFill="1" applyBorder="1" applyAlignment="1">
      <alignment vertical="center"/>
    </xf>
    <xf numFmtId="0" fontId="2" fillId="0" borderId="17" xfId="0" applyFont="1" applyBorder="1" applyAlignment="1">
      <alignment horizontal="center" vertical="center" wrapText="1"/>
    </xf>
    <xf numFmtId="0" fontId="0" fillId="10" borderId="4" xfId="0" applyFill="1" applyBorder="1" applyAlignment="1">
      <alignmen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4" fillId="0" borderId="20" xfId="0" applyFont="1" applyBorder="1" applyAlignment="1">
      <alignment horizontal="left" vertical="center" wrapText="1"/>
    </xf>
    <xf numFmtId="0" fontId="2" fillId="0" borderId="21" xfId="0" applyFont="1" applyBorder="1" applyAlignment="1">
      <alignment horizontal="center" vertical="center" wrapText="1"/>
    </xf>
    <xf numFmtId="0" fontId="0" fillId="8" borderId="4" xfId="0" applyFill="1" applyBorder="1" applyAlignment="1">
      <alignment vertical="center" wrapText="1"/>
    </xf>
    <xf numFmtId="0" fontId="4" fillId="0" borderId="2" xfId="0" applyFont="1" applyBorder="1" applyAlignment="1">
      <alignment horizontal="left" vertical="center" wrapText="1"/>
    </xf>
    <xf numFmtId="0" fontId="2" fillId="0" borderId="22" xfId="0" applyFont="1" applyBorder="1" applyAlignment="1">
      <alignment horizontal="center" vertical="center" wrapText="1"/>
    </xf>
    <xf numFmtId="0" fontId="0" fillId="10" borderId="4" xfId="0"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8" fillId="0" borderId="9" xfId="0" applyFont="1" applyBorder="1" applyAlignment="1">
      <alignment horizontal="justify" vertical="center" wrapText="1"/>
    </xf>
    <xf numFmtId="0" fontId="4" fillId="0" borderId="22" xfId="0" applyFont="1" applyBorder="1" applyAlignment="1">
      <alignment horizontal="center" vertical="center" wrapText="1"/>
    </xf>
    <xf numFmtId="0" fontId="0" fillId="8" borderId="4" xfId="0" applyFill="1" applyBorder="1" applyAlignment="1">
      <alignment horizontal="center" vertical="center" wrapText="1"/>
    </xf>
    <xf numFmtId="0" fontId="0" fillId="2" borderId="0" xfId="0" applyFill="1" applyAlignment="1">
      <alignment vertical="center"/>
    </xf>
    <xf numFmtId="0" fontId="0" fillId="10" borderId="1" xfId="0" applyFill="1" applyBorder="1" applyAlignment="1">
      <alignment vertical="center" wrapText="1"/>
    </xf>
    <xf numFmtId="0" fontId="0" fillId="2" borderId="0" xfId="0" applyFill="1" applyAlignment="1">
      <alignment vertical="center" wrapText="1"/>
    </xf>
    <xf numFmtId="0" fontId="0" fillId="10" borderId="5" xfId="0" applyFill="1" applyBorder="1" applyAlignment="1">
      <alignment vertical="center" wrapText="1"/>
    </xf>
    <xf numFmtId="0" fontId="0" fillId="10" borderId="7" xfId="0" applyFill="1" applyBorder="1" applyAlignment="1">
      <alignment vertical="center" wrapText="1"/>
    </xf>
    <xf numFmtId="0" fontId="0" fillId="0" borderId="0" xfId="0" applyAlignment="1">
      <alignment vertical="center" wrapText="1"/>
    </xf>
    <xf numFmtId="0" fontId="4" fillId="0" borderId="7" xfId="0" applyFont="1" applyBorder="1" applyAlignment="1">
      <alignment horizontal="center" vertical="center" wrapText="1"/>
    </xf>
    <xf numFmtId="0" fontId="0" fillId="0" borderId="0" xfId="0" applyAlignment="1">
      <alignment horizontal="center"/>
    </xf>
    <xf numFmtId="0" fontId="10" fillId="0" borderId="4" xfId="0" applyFont="1" applyBorder="1" applyAlignment="1">
      <alignment vertical="center" wrapText="1"/>
    </xf>
    <xf numFmtId="0" fontId="12" fillId="8" borderId="4" xfId="0" applyFont="1" applyFill="1" applyBorder="1" applyAlignment="1">
      <alignment horizontal="center" vertical="center" wrapText="1"/>
    </xf>
    <xf numFmtId="0" fontId="12" fillId="10" borderId="4" xfId="0" applyFont="1" applyFill="1" applyBorder="1" applyAlignment="1">
      <alignment vertical="center" wrapText="1"/>
    </xf>
    <xf numFmtId="0" fontId="4" fillId="0" borderId="4" xfId="0" applyFont="1" applyBorder="1" applyAlignment="1">
      <alignment horizontal="justify" vertical="center" wrapText="1"/>
    </xf>
    <xf numFmtId="0" fontId="4" fillId="0" borderId="13" xfId="0" applyFont="1" applyBorder="1" applyAlignment="1">
      <alignment horizontal="center" vertical="center" wrapText="1"/>
    </xf>
    <xf numFmtId="0" fontId="4" fillId="0" borderId="9" xfId="0" applyFont="1" applyBorder="1" applyAlignment="1">
      <alignment horizontal="justify" vertical="center" wrapText="1"/>
    </xf>
    <xf numFmtId="0" fontId="4" fillId="11" borderId="4"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4" fillId="11" borderId="4" xfId="0" applyFont="1" applyFill="1" applyBorder="1" applyAlignment="1">
      <alignment horizontal="center" vertical="center"/>
    </xf>
    <xf numFmtId="0" fontId="4" fillId="0" borderId="1"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3" fillId="14" borderId="4" xfId="0" applyFont="1" applyFill="1" applyBorder="1" applyAlignment="1">
      <alignment horizontal="center" vertical="center" wrapText="1"/>
    </xf>
    <xf numFmtId="0" fontId="2" fillId="14" borderId="4" xfId="0" applyFont="1" applyFill="1" applyBorder="1" applyAlignment="1">
      <alignment horizontal="center" vertical="center" wrapText="1"/>
    </xf>
    <xf numFmtId="0" fontId="4" fillId="2" borderId="4" xfId="0" applyFont="1" applyFill="1" applyBorder="1" applyAlignment="1">
      <alignment horizontal="justify" vertical="center" wrapText="1"/>
    </xf>
    <xf numFmtId="0" fontId="4" fillId="0" borderId="4" xfId="1" applyBorder="1" applyAlignment="1">
      <alignment horizontal="center" vertical="center" wrapText="1"/>
    </xf>
    <xf numFmtId="0" fontId="8" fillId="0" borderId="4" xfId="0" applyFont="1" applyBorder="1" applyAlignment="1">
      <alignment horizontal="center" vertical="center" wrapText="1"/>
    </xf>
    <xf numFmtId="0" fontId="8" fillId="2" borderId="4"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2" fillId="2" borderId="4" xfId="0" applyFont="1" applyFill="1" applyBorder="1" applyAlignment="1">
      <alignment horizontal="justify" vertical="center" wrapText="1"/>
    </xf>
    <xf numFmtId="0" fontId="8" fillId="0" borderId="4" xfId="0" applyFont="1" applyBorder="1" applyAlignment="1">
      <alignment horizontal="center" vertical="center"/>
    </xf>
    <xf numFmtId="0" fontId="4" fillId="14" borderId="4" xfId="0" applyFont="1" applyFill="1" applyBorder="1" applyAlignment="1">
      <alignment horizontal="center" vertical="center" wrapText="1"/>
    </xf>
    <xf numFmtId="0" fontId="0" fillId="2" borderId="0" xfId="0" applyFill="1"/>
    <xf numFmtId="0" fontId="3" fillId="18" borderId="4" xfId="0" applyFont="1" applyFill="1" applyBorder="1" applyAlignment="1">
      <alignment horizontal="center" vertical="center" wrapText="1"/>
    </xf>
    <xf numFmtId="0" fontId="2" fillId="18" borderId="4" xfId="0" applyFont="1" applyFill="1" applyBorder="1" applyAlignment="1">
      <alignment horizontal="center" vertical="center" wrapText="1"/>
    </xf>
    <xf numFmtId="0" fontId="1" fillId="18" borderId="4"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2" borderId="28" xfId="0" applyFont="1" applyFill="1" applyBorder="1" applyAlignment="1">
      <alignment horizontal="center" vertical="center" wrapText="1"/>
    </xf>
    <xf numFmtId="0" fontId="2" fillId="0" borderId="29" xfId="0" applyFont="1" applyBorder="1" applyAlignment="1">
      <alignment horizontal="center" vertical="center" wrapText="1"/>
    </xf>
    <xf numFmtId="0" fontId="4" fillId="0" borderId="7" xfId="0" applyFont="1" applyBorder="1" applyAlignment="1">
      <alignment horizontal="center" vertical="center"/>
    </xf>
    <xf numFmtId="0" fontId="4" fillId="0" borderId="28" xfId="0" applyFont="1" applyBorder="1" applyAlignment="1">
      <alignment horizontal="center" vertical="center"/>
    </xf>
    <xf numFmtId="0" fontId="8" fillId="21" borderId="4"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31" xfId="0" applyFont="1" applyBorder="1" applyAlignment="1">
      <alignment horizontal="center" vertical="center" wrapText="1"/>
    </xf>
    <xf numFmtId="0" fontId="8" fillId="21" borderId="31"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0" borderId="32" xfId="0" applyFont="1" applyBorder="1" applyAlignment="1">
      <alignment horizontal="center" vertical="center" wrapText="1"/>
    </xf>
    <xf numFmtId="0" fontId="4" fillId="0" borderId="31" xfId="0" applyFont="1" applyBorder="1" applyAlignment="1">
      <alignment horizontal="center" vertical="center"/>
    </xf>
    <xf numFmtId="0" fontId="8" fillId="0" borderId="31" xfId="0" applyFont="1" applyBorder="1" applyAlignment="1">
      <alignment horizontal="center" vertical="center" wrapText="1"/>
    </xf>
    <xf numFmtId="0" fontId="4" fillId="2" borderId="4" xfId="0" applyFont="1" applyFill="1" applyBorder="1" applyAlignment="1">
      <alignment vertical="center" wrapText="1"/>
    </xf>
    <xf numFmtId="0" fontId="4" fillId="2" borderId="4"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4" xfId="0" applyFont="1" applyFill="1" applyBorder="1" applyAlignment="1">
      <alignment horizontal="justify" vertical="center" wrapText="1"/>
    </xf>
    <xf numFmtId="49" fontId="4" fillId="2" borderId="4"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4" fillId="2" borderId="4" xfId="1" applyFill="1" applyBorder="1" applyAlignment="1">
      <alignment horizontal="left" vertical="center" wrapText="1"/>
    </xf>
    <xf numFmtId="0" fontId="10" fillId="2" borderId="4"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5" fillId="13" borderId="4" xfId="0" applyFont="1" applyFill="1" applyBorder="1" applyAlignment="1">
      <alignment horizontal="center" vertical="center" wrapText="1"/>
    </xf>
    <xf numFmtId="0" fontId="17" fillId="14" borderId="4" xfId="0" applyFont="1" applyFill="1" applyBorder="1" applyAlignment="1">
      <alignment horizontal="center" vertical="center" wrapText="1"/>
    </xf>
    <xf numFmtId="0" fontId="16" fillId="14" borderId="4" xfId="0" applyFont="1" applyFill="1" applyBorder="1" applyAlignment="1">
      <alignment horizontal="center" vertical="center" wrapText="1"/>
    </xf>
    <xf numFmtId="0" fontId="2" fillId="2" borderId="4" xfId="0" applyFont="1" applyFill="1" applyBorder="1" applyAlignment="1">
      <alignment horizontal="center" wrapText="1"/>
    </xf>
    <xf numFmtId="0" fontId="4" fillId="26" borderId="4"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5" fillId="13" borderId="35" xfId="0" applyFont="1" applyFill="1" applyBorder="1" applyAlignment="1">
      <alignment horizontal="center" vertical="center" wrapText="1"/>
    </xf>
    <xf numFmtId="0" fontId="2" fillId="31" borderId="11" xfId="0" applyFont="1" applyFill="1" applyBorder="1" applyAlignment="1">
      <alignment horizontal="left" vertical="center" wrapText="1"/>
    </xf>
    <xf numFmtId="0" fontId="21" fillId="31" borderId="11" xfId="4" applyFont="1" applyFill="1" applyBorder="1" applyAlignment="1">
      <alignment horizontal="left" vertical="center" wrapText="1"/>
    </xf>
    <xf numFmtId="0" fontId="4" fillId="10" borderId="4" xfId="0" applyFont="1" applyFill="1" applyBorder="1" applyAlignment="1">
      <alignment horizontal="justify" vertical="center" wrapText="1"/>
    </xf>
    <xf numFmtId="0" fontId="22" fillId="0" borderId="13" xfId="0" applyFont="1" applyBorder="1" applyAlignment="1">
      <alignment horizontal="center" vertical="center" wrapText="1"/>
    </xf>
    <xf numFmtId="0" fontId="2" fillId="2" borderId="18"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8" fillId="31" borderId="11" xfId="0" applyFont="1" applyFill="1" applyBorder="1" applyAlignment="1">
      <alignment horizontal="left" vertical="center" wrapText="1"/>
    </xf>
    <xf numFmtId="0" fontId="2" fillId="31" borderId="48" xfId="0" applyFont="1" applyFill="1" applyBorder="1" applyAlignment="1">
      <alignment horizontal="left" vertical="center" wrapText="1"/>
    </xf>
    <xf numFmtId="0" fontId="2" fillId="32" borderId="11" xfId="0" applyFont="1" applyFill="1" applyBorder="1" applyAlignment="1">
      <alignment horizontal="left" vertical="center" wrapText="1"/>
    </xf>
    <xf numFmtId="0" fontId="2" fillId="0" borderId="13" xfId="0" applyFont="1" applyBorder="1" applyAlignment="1">
      <alignment horizontal="left" vertical="center" wrapText="1"/>
    </xf>
    <xf numFmtId="0" fontId="2" fillId="33" borderId="11" xfId="0" applyFont="1" applyFill="1" applyBorder="1" applyAlignment="1">
      <alignment horizontal="left" vertical="center" wrapText="1"/>
    </xf>
    <xf numFmtId="0" fontId="2" fillId="34" borderId="11" xfId="0" applyFont="1" applyFill="1" applyBorder="1" applyAlignment="1">
      <alignment horizontal="left" vertical="center" wrapText="1"/>
    </xf>
    <xf numFmtId="0" fontId="23" fillId="0" borderId="13" xfId="0" applyFont="1" applyBorder="1" applyAlignment="1">
      <alignment horizontal="left" vertical="center" wrapText="1"/>
    </xf>
    <xf numFmtId="0" fontId="2" fillId="2" borderId="13" xfId="0" applyFont="1" applyFill="1" applyBorder="1" applyAlignment="1">
      <alignment horizontal="left" vertical="center" wrapText="1"/>
    </xf>
    <xf numFmtId="0" fontId="8" fillId="34" borderId="11" xfId="0" applyFont="1" applyFill="1" applyBorder="1" applyAlignment="1">
      <alignment horizontal="left" vertical="center" wrapText="1"/>
    </xf>
    <xf numFmtId="0" fontId="8" fillId="2" borderId="9" xfId="0" applyFont="1" applyFill="1" applyBorder="1" applyAlignment="1">
      <alignment vertical="center" wrapText="1"/>
    </xf>
    <xf numFmtId="0" fontId="8" fillId="35" borderId="46" xfId="0" applyFont="1" applyFill="1" applyBorder="1" applyAlignment="1">
      <alignment vertical="center" wrapText="1"/>
    </xf>
    <xf numFmtId="0" fontId="8" fillId="31" borderId="14" xfId="0" applyFont="1" applyFill="1" applyBorder="1" applyAlignment="1">
      <alignment horizontal="left" vertical="center" wrapText="1"/>
    </xf>
    <xf numFmtId="0" fontId="2" fillId="31" borderId="14" xfId="0" applyFont="1" applyFill="1" applyBorder="1" applyAlignment="1">
      <alignment horizontal="left" vertical="center" wrapText="1"/>
    </xf>
    <xf numFmtId="0" fontId="2" fillId="36" borderId="11" xfId="0" applyFont="1" applyFill="1" applyBorder="1" applyAlignment="1">
      <alignment horizontal="left" vertical="center" wrapText="1"/>
    </xf>
    <xf numFmtId="0" fontId="8" fillId="31" borderId="48" xfId="0" applyFont="1" applyFill="1" applyBorder="1" applyAlignment="1">
      <alignment horizontal="left" vertical="center" wrapText="1"/>
    </xf>
    <xf numFmtId="0" fontId="24" fillId="31" borderId="11" xfId="0" applyFont="1" applyFill="1" applyBorder="1" applyAlignment="1">
      <alignment vertical="center" wrapText="1"/>
    </xf>
    <xf numFmtId="0" fontId="8" fillId="31" borderId="49" xfId="0" applyFont="1" applyFill="1" applyBorder="1" applyAlignment="1">
      <alignment horizontal="left" vertical="center" wrapText="1"/>
    </xf>
    <xf numFmtId="0" fontId="18" fillId="0" borderId="50" xfId="0" applyFont="1" applyBorder="1" applyAlignment="1">
      <alignment vertical="center" wrapText="1"/>
    </xf>
    <xf numFmtId="0" fontId="18" fillId="0" borderId="35" xfId="0" applyFont="1" applyBorder="1" applyAlignment="1">
      <alignment vertical="center" wrapText="1"/>
    </xf>
    <xf numFmtId="0" fontId="18" fillId="0" borderId="11" xfId="0" applyFont="1" applyBorder="1" applyAlignment="1">
      <alignment vertical="center" wrapText="1"/>
    </xf>
    <xf numFmtId="0" fontId="2" fillId="31" borderId="34" xfId="0" applyFont="1" applyFill="1" applyBorder="1" applyAlignment="1">
      <alignment horizontal="left" vertical="center" wrapText="1"/>
    </xf>
    <xf numFmtId="0" fontId="25" fillId="0" borderId="46" xfId="0" applyFont="1" applyBorder="1" applyAlignment="1">
      <alignment vertical="center" wrapText="1"/>
    </xf>
    <xf numFmtId="0" fontId="25" fillId="0" borderId="51" xfId="0" applyFont="1" applyBorder="1" applyAlignment="1">
      <alignment vertical="center" wrapText="1"/>
    </xf>
    <xf numFmtId="0" fontId="2" fillId="3" borderId="11" xfId="0" applyFont="1" applyFill="1" applyBorder="1" applyAlignment="1">
      <alignment horizontal="left" vertical="center" wrapText="1"/>
    </xf>
    <xf numFmtId="0" fontId="8" fillId="37" borderId="9" xfId="0" applyFont="1" applyFill="1" applyBorder="1" applyAlignment="1">
      <alignment vertical="center" wrapText="1"/>
    </xf>
    <xf numFmtId="0" fontId="8" fillId="37" borderId="9" xfId="0" applyFont="1" applyFill="1" applyBorder="1" applyAlignment="1">
      <alignment horizontal="left" vertical="center" wrapText="1"/>
    </xf>
    <xf numFmtId="0" fontId="10" fillId="0" borderId="4" xfId="0" applyFont="1" applyBorder="1" applyAlignment="1">
      <alignment horizontal="center" vertical="center" wrapText="1"/>
    </xf>
    <xf numFmtId="0" fontId="27" fillId="2" borderId="4" xfId="0" applyFont="1" applyFill="1" applyBorder="1" applyAlignment="1">
      <alignment horizontal="justify" vertical="center" wrapText="1"/>
    </xf>
    <xf numFmtId="0" fontId="3" fillId="2" borderId="4" xfId="0" applyFont="1" applyFill="1" applyBorder="1" applyAlignment="1">
      <alignment horizontal="center" vertical="center" wrapText="1"/>
    </xf>
    <xf numFmtId="0" fontId="2" fillId="0" borderId="13" xfId="0" applyFont="1" applyBorder="1" applyAlignment="1">
      <alignment vertical="center" wrapText="1"/>
    </xf>
    <xf numFmtId="0" fontId="2" fillId="12" borderId="11" xfId="0" applyFont="1" applyFill="1" applyBorder="1" applyAlignment="1">
      <alignment horizontal="center" vertical="center" wrapText="1"/>
    </xf>
    <xf numFmtId="0" fontId="4" fillId="2" borderId="28"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7" xfId="0" applyFont="1" applyFill="1" applyBorder="1" applyAlignment="1">
      <alignment horizontal="center" vertical="center"/>
    </xf>
    <xf numFmtId="0" fontId="2" fillId="0" borderId="48" xfId="0" applyFont="1" applyBorder="1" applyAlignment="1">
      <alignment horizontal="center" vertical="center" wrapText="1"/>
    </xf>
    <xf numFmtId="0" fontId="4" fillId="18" borderId="4" xfId="0" applyFont="1" applyFill="1" applyBorder="1" applyAlignment="1">
      <alignment horizontal="center" vertical="center" wrapText="1"/>
    </xf>
    <xf numFmtId="0" fontId="4" fillId="19" borderId="4" xfId="0" applyFont="1" applyFill="1" applyBorder="1" applyAlignment="1">
      <alignment horizontal="center" vertical="center" wrapText="1"/>
    </xf>
    <xf numFmtId="0" fontId="28" fillId="39" borderId="4" xfId="0" applyFont="1" applyFill="1" applyBorder="1" applyAlignment="1">
      <alignment horizontal="center" vertical="center" wrapText="1"/>
    </xf>
    <xf numFmtId="0" fontId="2" fillId="27" borderId="4" xfId="0" applyFont="1" applyFill="1" applyBorder="1" applyAlignment="1">
      <alignment horizontal="center" vertical="center" wrapText="1"/>
    </xf>
    <xf numFmtId="0" fontId="4" fillId="27" borderId="4" xfId="0" applyFont="1" applyFill="1" applyBorder="1" applyAlignment="1">
      <alignment horizontal="center" vertical="center" wrapText="1"/>
    </xf>
    <xf numFmtId="0" fontId="23" fillId="23" borderId="4" xfId="0" applyFont="1" applyFill="1" applyBorder="1" applyAlignment="1">
      <alignment horizontal="center" vertical="center" wrapText="1"/>
    </xf>
    <xf numFmtId="0" fontId="23" fillId="0" borderId="4" xfId="0" applyFont="1" applyBorder="1" applyAlignment="1">
      <alignment horizontal="center" vertical="center" wrapText="1"/>
    </xf>
    <xf numFmtId="14" fontId="23" fillId="23" borderId="4" xfId="0" applyNumberFormat="1" applyFont="1" applyFill="1" applyBorder="1" applyAlignment="1">
      <alignment horizontal="center" vertical="center" wrapText="1"/>
    </xf>
    <xf numFmtId="0" fontId="29" fillId="10" borderId="4"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0" borderId="9" xfId="0" applyFont="1" applyBorder="1" applyAlignment="1">
      <alignment horizontal="center" vertical="center" wrapText="1"/>
    </xf>
    <xf numFmtId="0" fontId="23" fillId="40" borderId="9" xfId="0" applyFont="1" applyFill="1" applyBorder="1" applyAlignment="1">
      <alignment horizontal="center" vertical="center" wrapText="1"/>
    </xf>
    <xf numFmtId="0" fontId="29" fillId="2" borderId="9" xfId="0" applyFont="1" applyFill="1" applyBorder="1" applyAlignment="1">
      <alignment horizontal="left" vertical="center" wrapText="1"/>
    </xf>
    <xf numFmtId="0" fontId="29" fillId="40" borderId="9" xfId="0" applyFont="1" applyFill="1" applyBorder="1" applyAlignment="1">
      <alignment horizontal="center" vertical="center" wrapText="1"/>
    </xf>
    <xf numFmtId="0" fontId="29" fillId="24" borderId="4" xfId="0" applyFont="1" applyFill="1" applyBorder="1" applyAlignment="1">
      <alignment horizontal="left" vertical="center" wrapText="1"/>
    </xf>
    <xf numFmtId="0" fontId="29" fillId="25" borderId="9" xfId="0" applyFont="1" applyFill="1" applyBorder="1" applyAlignment="1">
      <alignment horizontal="left" vertical="center" wrapText="1"/>
    </xf>
    <xf numFmtId="0" fontId="29" fillId="2" borderId="0" xfId="0" applyFont="1" applyFill="1" applyAlignment="1">
      <alignment horizontal="left" vertical="center" wrapText="1"/>
    </xf>
    <xf numFmtId="0" fontId="29" fillId="0" borderId="2" xfId="0" applyFont="1" applyBorder="1" applyAlignment="1">
      <alignment horizontal="center" vertical="center" wrapText="1"/>
    </xf>
    <xf numFmtId="0" fontId="23" fillId="0" borderId="46" xfId="0" applyFont="1" applyBorder="1" applyAlignment="1">
      <alignment horizontal="center" vertical="center" wrapText="1"/>
    </xf>
    <xf numFmtId="0" fontId="29" fillId="2" borderId="9" xfId="0" applyFont="1" applyFill="1" applyBorder="1" applyAlignment="1">
      <alignment horizontal="center" vertical="center" wrapText="1"/>
    </xf>
    <xf numFmtId="14" fontId="23" fillId="23" borderId="4" xfId="0" applyNumberFormat="1" applyFont="1" applyFill="1" applyBorder="1" applyAlignment="1">
      <alignment horizontal="center" vertical="top" wrapText="1"/>
    </xf>
    <xf numFmtId="0" fontId="23" fillId="23" borderId="4" xfId="0" applyFont="1" applyFill="1" applyBorder="1" applyAlignment="1">
      <alignment horizontal="center" vertical="top" wrapText="1"/>
    </xf>
    <xf numFmtId="0" fontId="29" fillId="10" borderId="4" xfId="0" applyFont="1" applyFill="1" applyBorder="1" applyAlignment="1">
      <alignment horizontal="left" vertical="top" wrapText="1"/>
    </xf>
    <xf numFmtId="0" fontId="29" fillId="0" borderId="52" xfId="0" applyFont="1" applyBorder="1" applyAlignment="1">
      <alignment horizontal="center" vertical="center" wrapText="1"/>
    </xf>
    <xf numFmtId="0" fontId="29" fillId="10" borderId="9" xfId="0" applyFont="1" applyFill="1" applyBorder="1" applyAlignment="1">
      <alignment horizontal="left" vertical="center" wrapText="1"/>
    </xf>
    <xf numFmtId="0" fontId="23" fillId="0" borderId="20" xfId="0" applyFont="1" applyBorder="1" applyAlignment="1">
      <alignment horizontal="center" vertical="center" wrapText="1"/>
    </xf>
    <xf numFmtId="0" fontId="29" fillId="2" borderId="23" xfId="0" applyFont="1" applyFill="1" applyBorder="1" applyAlignment="1">
      <alignment horizontal="left" vertical="center" wrapText="1"/>
    </xf>
    <xf numFmtId="0" fontId="23" fillId="2" borderId="0" xfId="0" applyFont="1" applyFill="1"/>
    <xf numFmtId="0" fontId="30" fillId="2" borderId="0" xfId="0" applyFont="1" applyFill="1" applyAlignment="1">
      <alignment horizontal="center" vertical="center" wrapText="1"/>
    </xf>
    <xf numFmtId="0" fontId="33" fillId="13" borderId="1" xfId="0" applyFont="1" applyFill="1" applyBorder="1" applyAlignment="1">
      <alignment horizontal="center" vertical="center" wrapText="1"/>
    </xf>
    <xf numFmtId="0" fontId="33" fillId="13" borderId="2" xfId="0" applyFont="1" applyFill="1" applyBorder="1" applyAlignment="1">
      <alignment horizontal="center" vertical="center" wrapText="1"/>
    </xf>
    <xf numFmtId="0" fontId="33" fillId="40" borderId="1" xfId="0" applyFont="1" applyFill="1" applyBorder="1" applyAlignment="1">
      <alignment horizontal="center" vertical="center" wrapText="1"/>
    </xf>
    <xf numFmtId="0" fontId="33" fillId="13" borderId="9" xfId="0" applyFont="1" applyFill="1" applyBorder="1" applyAlignment="1">
      <alignment horizontal="center" vertical="center" wrapText="1"/>
    </xf>
    <xf numFmtId="0" fontId="36" fillId="19" borderId="4" xfId="0" applyFont="1" applyFill="1" applyBorder="1" applyAlignment="1">
      <alignment horizontal="center" vertical="center" wrapText="1"/>
    </xf>
    <xf numFmtId="0" fontId="37" fillId="28" borderId="4" xfId="0" applyFont="1" applyFill="1" applyBorder="1" applyAlignment="1">
      <alignment horizontal="center" vertical="center" wrapText="1"/>
    </xf>
    <xf numFmtId="0" fontId="37" fillId="28" borderId="4" xfId="0" applyFont="1" applyFill="1" applyBorder="1" applyAlignment="1">
      <alignment horizontal="justify" vertical="center" wrapText="1"/>
    </xf>
    <xf numFmtId="0" fontId="23" fillId="2" borderId="4" xfId="0" applyFont="1" applyFill="1" applyBorder="1" applyAlignment="1">
      <alignment horizontal="center" vertical="center" wrapText="1"/>
    </xf>
    <xf numFmtId="0" fontId="23" fillId="2" borderId="0" xfId="0" applyFont="1" applyFill="1" applyAlignment="1">
      <alignment horizontal="center"/>
    </xf>
    <xf numFmtId="0" fontId="29" fillId="40" borderId="47" xfId="0" applyFont="1" applyFill="1" applyBorder="1" applyAlignment="1">
      <alignment horizontal="center" vertical="center" wrapText="1"/>
    </xf>
    <xf numFmtId="0" fontId="37" fillId="38" borderId="4" xfId="0" applyFont="1" applyFill="1" applyBorder="1" applyAlignment="1">
      <alignment horizontal="justify" vertical="center" wrapText="1"/>
    </xf>
    <xf numFmtId="0" fontId="23" fillId="38"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2" fillId="2" borderId="48" xfId="0" applyFont="1" applyFill="1" applyBorder="1" applyAlignment="1">
      <alignment horizontal="justify" vertical="center" wrapText="1"/>
    </xf>
    <xf numFmtId="0" fontId="2" fillId="2" borderId="11" xfId="0" applyFont="1" applyFill="1" applyBorder="1" applyAlignment="1">
      <alignment horizontal="justify" vertical="center" wrapText="1"/>
    </xf>
    <xf numFmtId="0" fontId="4" fillId="2" borderId="25" xfId="0" applyFont="1" applyFill="1" applyBorder="1" applyAlignment="1">
      <alignment horizontal="center" vertical="center" wrapText="1"/>
    </xf>
    <xf numFmtId="0" fontId="1" fillId="14"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1" fillId="2" borderId="0" xfId="0" applyFont="1" applyFill="1" applyAlignment="1">
      <alignment horizontal="left" vertical="center"/>
    </xf>
    <xf numFmtId="0" fontId="1" fillId="2" borderId="6" xfId="0" applyFont="1" applyFill="1" applyBorder="1" applyAlignment="1">
      <alignment horizontal="left" vertical="center"/>
    </xf>
    <xf numFmtId="0" fontId="1" fillId="8" borderId="9" xfId="0" applyFont="1" applyFill="1" applyBorder="1" applyAlignment="1">
      <alignment horizontal="center" vertical="center" wrapText="1"/>
    </xf>
    <xf numFmtId="0" fontId="1" fillId="8" borderId="10"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12" borderId="4"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2" borderId="7"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2" fillId="1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4" fillId="16" borderId="4" xfId="0" applyFont="1" applyFill="1" applyBorder="1" applyAlignment="1">
      <alignment horizontal="center" vertical="center" wrapText="1"/>
    </xf>
    <xf numFmtId="0" fontId="14" fillId="30" borderId="4" xfId="0" applyFont="1" applyFill="1" applyBorder="1" applyAlignment="1">
      <alignment horizontal="center" vertical="center" wrapText="1"/>
    </xf>
    <xf numFmtId="0" fontId="14" fillId="17" borderId="4" xfId="0" applyFont="1" applyFill="1" applyBorder="1" applyAlignment="1">
      <alignment horizontal="center" vertical="center" wrapText="1"/>
    </xf>
    <xf numFmtId="0" fontId="14" fillId="29" borderId="4"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3" fillId="14" borderId="4" xfId="0" applyFont="1" applyFill="1" applyBorder="1" applyAlignment="1">
      <alignment horizontal="center" vertical="center" wrapText="1"/>
    </xf>
    <xf numFmtId="0" fontId="3" fillId="15" borderId="4" xfId="0" applyFont="1" applyFill="1" applyBorder="1" applyAlignment="1">
      <alignment horizontal="center" vertical="center" wrapText="1"/>
    </xf>
    <xf numFmtId="0" fontId="4" fillId="14" borderId="4" xfId="0" applyFont="1" applyFill="1" applyBorder="1" applyAlignment="1">
      <alignment horizontal="center" vertical="center" wrapText="1"/>
    </xf>
    <xf numFmtId="0" fontId="2" fillId="14" borderId="4"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2" borderId="4"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2" borderId="4"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4" fillId="0" borderId="4" xfId="1" applyBorder="1" applyAlignment="1">
      <alignment horizontal="center" vertical="center" wrapText="1"/>
    </xf>
    <xf numFmtId="0" fontId="4" fillId="26" borderId="4" xfId="0" applyFont="1" applyFill="1" applyBorder="1" applyAlignment="1">
      <alignment horizontal="center" vertical="center" wrapText="1"/>
    </xf>
    <xf numFmtId="0" fontId="5" fillId="29" borderId="4" xfId="0" applyFont="1" applyFill="1" applyBorder="1" applyAlignment="1">
      <alignment horizontal="center" vertical="center" wrapText="1"/>
    </xf>
    <xf numFmtId="0" fontId="3" fillId="19" borderId="4" xfId="0" applyFont="1" applyFill="1" applyBorder="1" applyAlignment="1">
      <alignment horizontal="center" vertical="center" wrapText="1"/>
    </xf>
    <xf numFmtId="0" fontId="5" fillId="39" borderId="4" xfId="0" applyFont="1" applyFill="1" applyBorder="1" applyAlignment="1">
      <alignment horizontal="center" vertical="center" wrapText="1"/>
    </xf>
    <xf numFmtId="0" fontId="2" fillId="27" borderId="1" xfId="0" applyFont="1" applyFill="1" applyBorder="1" applyAlignment="1">
      <alignment horizontal="center" vertical="center" wrapText="1"/>
    </xf>
    <xf numFmtId="0" fontId="2" fillId="27" borderId="7"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2" fillId="22" borderId="28" xfId="0" applyFont="1" applyFill="1" applyBorder="1" applyAlignment="1">
      <alignment horizontal="center" vertical="center" wrapText="1"/>
    </xf>
    <xf numFmtId="0" fontId="2" fillId="22" borderId="4" xfId="0" applyFont="1" applyFill="1" applyBorder="1" applyAlignment="1">
      <alignment horizontal="center" vertical="center" wrapText="1"/>
    </xf>
    <xf numFmtId="0" fontId="2" fillId="22" borderId="31" xfId="0" applyFont="1" applyFill="1" applyBorder="1" applyAlignment="1">
      <alignment horizontal="center" vertical="center" wrapText="1"/>
    </xf>
    <xf numFmtId="0" fontId="2" fillId="27" borderId="4" xfId="0" applyFont="1" applyFill="1" applyBorder="1" applyAlignment="1">
      <alignment horizontal="center" vertical="center" wrapText="1"/>
    </xf>
    <xf numFmtId="0" fontId="3" fillId="18" borderId="4" xfId="0" applyFont="1" applyFill="1" applyBorder="1" applyAlignment="1">
      <alignment horizontal="center" vertical="center" wrapText="1"/>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0" xfId="0" applyFont="1" applyFill="1" applyAlignment="1">
      <alignment horizontal="center" vertical="center"/>
    </xf>
    <xf numFmtId="0" fontId="3" fillId="27" borderId="4" xfId="0" applyFont="1" applyFill="1" applyBorder="1" applyAlignment="1">
      <alignment horizontal="center" vertical="center" wrapText="1"/>
    </xf>
    <xf numFmtId="0" fontId="2" fillId="0" borderId="27"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0"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1" xfId="0" applyFont="1" applyBorder="1" applyAlignment="1">
      <alignment horizontal="center" vertical="center" wrapText="1"/>
    </xf>
    <xf numFmtId="0" fontId="2" fillId="20" borderId="28" xfId="0" applyFont="1" applyFill="1" applyBorder="1" applyAlignment="1">
      <alignment horizontal="center" vertical="center" wrapText="1"/>
    </xf>
    <xf numFmtId="0" fontId="2" fillId="20" borderId="4" xfId="0" applyFont="1" applyFill="1" applyBorder="1" applyAlignment="1">
      <alignment horizontal="center" vertical="center" wrapText="1"/>
    </xf>
    <xf numFmtId="0" fontId="2" fillId="20" borderId="31" xfId="0" applyFont="1" applyFill="1" applyBorder="1" applyAlignment="1">
      <alignment horizontal="center" vertical="center" wrapText="1"/>
    </xf>
    <xf numFmtId="0" fontId="2" fillId="22" borderId="26" xfId="0" applyFont="1" applyFill="1" applyBorder="1" applyAlignment="1">
      <alignment horizontal="center" vertical="center" wrapText="1"/>
    </xf>
    <xf numFmtId="0" fontId="2" fillId="22" borderId="5" xfId="0" applyFont="1" applyFill="1" applyBorder="1" applyAlignment="1">
      <alignment horizontal="center" vertical="center" wrapText="1"/>
    </xf>
    <xf numFmtId="0" fontId="2" fillId="22" borderId="33" xfId="0" applyFont="1" applyFill="1" applyBorder="1" applyAlignment="1">
      <alignment horizontal="center" vertical="center" wrapText="1"/>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30" fillId="2" borderId="36" xfId="0" applyFont="1" applyFill="1" applyBorder="1" applyAlignment="1">
      <alignment horizontal="center" vertical="center"/>
    </xf>
    <xf numFmtId="0" fontId="30" fillId="2" borderId="37" xfId="0" applyFont="1" applyFill="1" applyBorder="1" applyAlignment="1">
      <alignment horizontal="center" vertical="center"/>
    </xf>
    <xf numFmtId="0" fontId="30" fillId="2" borderId="38" xfId="0" applyFont="1" applyFill="1" applyBorder="1" applyAlignment="1">
      <alignment horizontal="center" vertical="center"/>
    </xf>
    <xf numFmtId="0" fontId="30" fillId="2" borderId="39" xfId="0" applyFont="1" applyFill="1" applyBorder="1" applyAlignment="1">
      <alignment horizontal="center" vertical="center"/>
    </xf>
    <xf numFmtId="0" fontId="30" fillId="2" borderId="0" xfId="0" applyFont="1" applyFill="1" applyAlignment="1">
      <alignment horizontal="center" vertical="center"/>
    </xf>
    <xf numFmtId="0" fontId="30" fillId="2" borderId="40" xfId="0" applyFont="1" applyFill="1" applyBorder="1" applyAlignment="1">
      <alignment horizontal="center" vertical="center"/>
    </xf>
    <xf numFmtId="0" fontId="23" fillId="0" borderId="1"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30" fillId="2" borderId="41" xfId="0" applyFont="1" applyFill="1" applyBorder="1" applyAlignment="1">
      <alignment horizontal="center" vertical="center"/>
    </xf>
    <xf numFmtId="0" fontId="30" fillId="2" borderId="42" xfId="0" applyFont="1" applyFill="1" applyBorder="1" applyAlignment="1">
      <alignment horizontal="center" vertical="center"/>
    </xf>
    <xf numFmtId="0" fontId="30" fillId="2" borderId="43" xfId="0" applyFont="1" applyFill="1" applyBorder="1" applyAlignment="1">
      <alignment horizontal="center" vertical="center"/>
    </xf>
    <xf numFmtId="0" fontId="30" fillId="2" borderId="44" xfId="0" applyFont="1" applyFill="1" applyBorder="1" applyAlignment="1">
      <alignment horizontal="center" vertical="center" wrapText="1"/>
    </xf>
    <xf numFmtId="0" fontId="30" fillId="2" borderId="45" xfId="0" applyFont="1" applyFill="1" applyBorder="1" applyAlignment="1">
      <alignment horizontal="center" vertical="center" wrapText="1"/>
    </xf>
    <xf numFmtId="0" fontId="33" fillId="13" borderId="4" xfId="0" applyFont="1" applyFill="1" applyBorder="1" applyAlignment="1">
      <alignment horizontal="center" vertical="center" wrapText="1"/>
    </xf>
    <xf numFmtId="0" fontId="2" fillId="2" borderId="13" xfId="0" applyFont="1" applyFill="1" applyBorder="1" applyAlignment="1">
      <alignment vertical="center" wrapText="1"/>
    </xf>
    <xf numFmtId="0" fontId="8" fillId="31" borderId="11" xfId="0" applyFont="1" applyFill="1" applyBorder="1" applyAlignment="1">
      <alignment vertical="center" wrapText="1"/>
    </xf>
    <xf numFmtId="0" fontId="8" fillId="0" borderId="15" xfId="0" applyFont="1" applyBorder="1" applyAlignment="1">
      <alignment horizontal="left" vertical="center" wrapText="1"/>
    </xf>
    <xf numFmtId="0" fontId="8" fillId="0" borderId="18" xfId="0" applyFont="1" applyBorder="1" applyAlignment="1">
      <alignment horizontal="center" vertical="center" wrapText="1"/>
    </xf>
    <xf numFmtId="0" fontId="8" fillId="0" borderId="13" xfId="0" applyFont="1" applyBorder="1" applyAlignment="1">
      <alignment horizontal="left" vertical="top" wrapText="1"/>
    </xf>
    <xf numFmtId="0" fontId="2" fillId="0" borderId="2" xfId="0" applyFont="1" applyBorder="1" applyAlignment="1">
      <alignment horizontal="left" vertical="center" wrapText="1"/>
    </xf>
    <xf numFmtId="0" fontId="8" fillId="31" borderId="14" xfId="0" applyFont="1" applyFill="1" applyBorder="1" applyAlignment="1">
      <alignment vertical="center" wrapText="1"/>
    </xf>
    <xf numFmtId="0" fontId="8" fillId="32" borderId="11" xfId="0" applyFont="1" applyFill="1" applyBorder="1" applyAlignment="1">
      <alignment horizontal="left" vertical="center" wrapText="1"/>
    </xf>
  </cellXfs>
  <cellStyles count="5">
    <cellStyle name="Hyperlink" xfId="4" xr:uid="{EE7BE1C9-D533-489D-B57B-D9D90625DD10}"/>
    <cellStyle name="Normal" xfId="0" builtinId="0"/>
    <cellStyle name="Normal 2" xfId="1" xr:uid="{00000000-0005-0000-0000-000001000000}"/>
    <cellStyle name="Normal 2 2" xfId="2" xr:uid="{00000000-0005-0000-0000-000002000000}"/>
    <cellStyle name="Normal 3" xfId="3" xr:uid="{00000000-0005-0000-0000-000003000000}"/>
  </cellStyles>
  <dxfs count="882">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FFFF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FF00"/>
        </patternFill>
      </fill>
    </dxf>
    <dxf>
      <fill>
        <patternFill>
          <bgColor rgb="FFFFFF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FFFF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theme="7" tint="-0.24994659260841701"/>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theme="7" tint="-0.24994659260841701"/>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theme="7" tint="-0.24994659260841701"/>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theme="7" tint="-0.24994659260841701"/>
        </patternFill>
      </fill>
    </dxf>
    <dxf>
      <fill>
        <patternFill>
          <bgColor rgb="FFFF0000"/>
        </patternFill>
      </fill>
    </dxf>
    <dxf>
      <fill>
        <patternFill>
          <bgColor rgb="FFFFFF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theme="7" tint="-0.24994659260841701"/>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00B050"/>
        </patternFill>
      </fill>
    </dxf>
    <dxf>
      <fill>
        <patternFill>
          <bgColor theme="7" tint="-0.24994659260841701"/>
        </patternFill>
      </fill>
    </dxf>
    <dxf>
      <fill>
        <patternFill>
          <bgColor rgb="FFFFFF00"/>
        </patternFill>
      </fill>
    </dxf>
    <dxf>
      <fill>
        <patternFill>
          <bgColor rgb="FFFF0000"/>
        </patternFill>
      </fill>
    </dxf>
    <dxf>
      <fill>
        <patternFill>
          <bgColor rgb="FFFF0000"/>
        </patternFill>
      </fill>
    </dxf>
    <dxf>
      <fill>
        <patternFill>
          <bgColor rgb="FF00B050"/>
        </patternFill>
      </fill>
    </dxf>
    <dxf>
      <fill>
        <patternFill>
          <bgColor theme="7" tint="-0.24994659260841701"/>
        </patternFill>
      </fill>
    </dxf>
    <dxf>
      <fill>
        <patternFill>
          <bgColor rgb="FFFFFF00"/>
        </patternFill>
      </fill>
    </dxf>
    <dxf>
      <fill>
        <patternFill>
          <bgColor rgb="FFFFFF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theme="7" tint="-0.24994659260841701"/>
        </patternFill>
      </fill>
    </dxf>
    <dxf>
      <fill>
        <patternFill>
          <bgColor rgb="FFFF0000"/>
        </patternFill>
      </fill>
    </dxf>
    <dxf>
      <fill>
        <patternFill>
          <bgColor rgb="FFFFFF00"/>
        </patternFill>
      </fill>
    </dxf>
    <dxf>
      <fill>
        <patternFill patternType="solid">
          <bgColor rgb="FFFFFF00"/>
        </patternFill>
      </fill>
    </dxf>
    <dxf>
      <fill>
        <patternFill patternType="solid">
          <bgColor theme="7" tint="-0.24994659260841701"/>
        </patternFill>
      </fill>
    </dxf>
    <dxf>
      <fill>
        <patternFill patternType="solid">
          <bgColor rgb="FFFF0000"/>
        </patternFill>
      </fill>
    </dxf>
    <dxf>
      <fill>
        <patternFill patternType="solid">
          <bgColor rgb="FF00B050"/>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rgb="FF00B050"/>
        </patternFill>
      </fill>
    </dxf>
    <dxf>
      <fill>
        <patternFill>
          <bgColor theme="7" tint="-0.24994659260841701"/>
        </patternFill>
      </fill>
    </dxf>
    <dxf>
      <fill>
        <patternFill>
          <bgColor rgb="FFFFFF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theme="7" tint="-0.24994659260841701"/>
        </patternFill>
      </fill>
    </dxf>
    <dxf>
      <fill>
        <patternFill>
          <bgColor rgb="FFFFFF00"/>
        </patternFill>
      </fill>
    </dxf>
    <dxf>
      <fill>
        <patternFill>
          <bgColor rgb="FFFF00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FFFF00"/>
        </patternFill>
      </fill>
    </dxf>
    <dxf>
      <fill>
        <patternFill>
          <bgColor rgb="FFFF0000"/>
        </patternFill>
      </fill>
    </dxf>
    <dxf>
      <fill>
        <patternFill>
          <bgColor rgb="FF00B05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theme="7" tint="-0.24994659260841701"/>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theme="7" tint="-0.24994659260841701"/>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theme="7"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rgb="FFFFFF00"/>
        </patternFill>
      </fill>
    </dxf>
    <dxf>
      <fill>
        <patternFill>
          <bgColor theme="7" tint="-0.24994659260841701"/>
        </patternFill>
      </fill>
    </dxf>
    <dxf>
      <fill>
        <patternFill>
          <bgColor rgb="FF00B05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FFFF00"/>
        </patternFill>
      </fill>
    </dxf>
    <dxf>
      <fill>
        <patternFill>
          <bgColor rgb="FFFF0000"/>
        </patternFill>
      </fill>
    </dxf>
    <dxf>
      <fill>
        <patternFill>
          <bgColor theme="7" tint="-0.24994659260841701"/>
        </patternFill>
      </fill>
    </dxf>
    <dxf>
      <fill>
        <patternFill>
          <bgColor rgb="FF00B05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theme="7" tint="-0.24994659260841701"/>
        </patternFill>
      </fill>
    </dxf>
    <dxf>
      <fill>
        <patternFill>
          <bgColor rgb="FF00B050"/>
        </patternFill>
      </fill>
    </dxf>
    <dxf>
      <fill>
        <patternFill>
          <bgColor theme="7" tint="-0.24994659260841701"/>
        </patternFill>
      </fill>
    </dxf>
    <dxf>
      <fill>
        <patternFill>
          <bgColor rgb="FFFFFF0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00B050"/>
        </patternFill>
      </fill>
    </dxf>
    <dxf>
      <fill>
        <patternFill>
          <bgColor rgb="FFFF000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theme="7" tint="-0.24994659260841701"/>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theme="7" tint="-0.24994659260841701"/>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B05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theme="7" tint="-0.24994659260841701"/>
        </patternFill>
      </fill>
    </dxf>
    <dxf>
      <fill>
        <patternFill>
          <bgColor rgb="FFFF0000"/>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theme="7" tint="-0.24994659260841701"/>
        </patternFill>
      </fill>
    </dxf>
    <dxf>
      <fill>
        <patternFill>
          <bgColor rgb="FFFF0000"/>
        </patternFill>
      </fill>
    </dxf>
    <dxf>
      <fill>
        <patternFill>
          <bgColor rgb="FFFFFF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theme="7" tint="-0.24994659260841701"/>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00B050"/>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theme="7" tint="-0.24994659260841701"/>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theme="7" tint="-0.24994659260841701"/>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theme="7" tint="-0.24994659260841701"/>
        </patternFill>
      </fill>
    </dxf>
    <dxf>
      <fill>
        <patternFill>
          <bgColor rgb="FF00B05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00B050"/>
        </patternFill>
      </fill>
    </dxf>
    <dxf>
      <fill>
        <patternFill>
          <bgColor theme="7" tint="-0.24994659260841701"/>
        </patternFill>
      </fill>
    </dxf>
    <dxf>
      <fill>
        <patternFill>
          <bgColor rgb="FFFF0000"/>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theme="7" tint="-0.24994659260841701"/>
        </patternFill>
      </fill>
    </dxf>
    <dxf>
      <fill>
        <patternFill>
          <bgColor rgb="FFFF0000"/>
        </patternFill>
      </fill>
    </dxf>
    <dxf>
      <fill>
        <patternFill>
          <bgColor rgb="FF00B050"/>
        </patternFill>
      </fill>
    </dxf>
    <dxf>
      <fill>
        <patternFill>
          <bgColor rgb="FFFFFF00"/>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rgb="FF00B050"/>
        </patternFill>
      </fill>
    </dxf>
    <dxf>
      <fill>
        <patternFill>
          <bgColor rgb="FFFFFF00"/>
        </patternFill>
      </fill>
    </dxf>
    <dxf>
      <fill>
        <patternFill>
          <bgColor theme="7" tint="-0.24994659260841701"/>
        </patternFill>
      </fill>
    </dxf>
    <dxf>
      <fill>
        <patternFill>
          <bgColor rgb="FF00B050"/>
        </patternFill>
      </fill>
    </dxf>
    <dxf>
      <fill>
        <patternFill>
          <bgColor rgb="FFFFFF00"/>
        </patternFill>
      </fill>
    </dxf>
    <dxf>
      <fill>
        <patternFill>
          <bgColor theme="7" tint="-0.24994659260841701"/>
        </patternFill>
      </fill>
    </dxf>
    <dxf>
      <fill>
        <patternFill>
          <bgColor rgb="FFFF0000"/>
        </patternFill>
      </fill>
    </dxf>
    <dxf>
      <fill>
        <patternFill>
          <bgColor rgb="FFFF0000"/>
        </patternFill>
      </fill>
    </dxf>
    <dxf>
      <fill>
        <patternFill>
          <bgColor theme="7" tint="-0.24994659260841701"/>
        </patternFill>
      </fill>
    </dxf>
    <dxf>
      <fill>
        <patternFill>
          <bgColor rgb="FF00B050"/>
        </patternFill>
      </fill>
    </dxf>
    <dxf>
      <fill>
        <patternFill>
          <bgColor rgb="FFFFFF0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CC0099"/>
      <color rgb="FFFF99FF"/>
      <color rgb="FFCC3399"/>
      <color rgb="FFCC00CC"/>
      <color rgb="FFCC0066"/>
      <color rgb="FFFFCCFF"/>
      <color rgb="FFFFFFCC"/>
      <color rgb="FF660033"/>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2866572</xdr:colOff>
      <xdr:row>20</xdr:row>
      <xdr:rowOff>77107</xdr:rowOff>
    </xdr:from>
    <xdr:to>
      <xdr:col>12</xdr:col>
      <xdr:colOff>51502</xdr:colOff>
      <xdr:row>55</xdr:row>
      <xdr:rowOff>13282</xdr:rowOff>
    </xdr:to>
    <xdr:pic>
      <xdr:nvPicPr>
        <xdr:cNvPr id="2" name="Imagen 1">
          <a:extLst>
            <a:ext uri="{FF2B5EF4-FFF2-40B4-BE49-F238E27FC236}">
              <a16:creationId xmlns:a16="http://schemas.microsoft.com/office/drawing/2014/main" id="{1A3A2C99-8FEB-4F85-833B-2C8A77C9D6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63697" y="52445557"/>
          <a:ext cx="18506" cy="36987116"/>
        </a:xfrm>
        <a:prstGeom prst="rect">
          <a:avLst/>
        </a:prstGeom>
      </xdr:spPr>
    </xdr:pic>
    <xdr:clientData/>
  </xdr:twoCellAnchor>
  <xdr:oneCellAnchor>
    <xdr:from>
      <xdr:col>11</xdr:col>
      <xdr:colOff>2866572</xdr:colOff>
      <xdr:row>19</xdr:row>
      <xdr:rowOff>77107</xdr:rowOff>
    </xdr:from>
    <xdr:ext cx="0" cy="581025"/>
    <xdr:pic>
      <xdr:nvPicPr>
        <xdr:cNvPr id="3" name="Imagen 2">
          <a:extLst>
            <a:ext uri="{FF2B5EF4-FFF2-40B4-BE49-F238E27FC236}">
              <a16:creationId xmlns:a16="http://schemas.microsoft.com/office/drawing/2014/main" id="{42083BF8-5FBF-44EC-8723-ACCFCECDF88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63697" y="49588057"/>
          <a:ext cx="0" cy="581025"/>
        </a:xfrm>
        <a:prstGeom prst="rect">
          <a:avLst/>
        </a:prstGeom>
      </xdr:spPr>
    </xdr:pic>
    <xdr:clientData/>
  </xdr:oneCellAnchor>
  <xdr:twoCellAnchor editAs="oneCell">
    <xdr:from>
      <xdr:col>11</xdr:col>
      <xdr:colOff>2866572</xdr:colOff>
      <xdr:row>19</xdr:row>
      <xdr:rowOff>77107</xdr:rowOff>
    </xdr:from>
    <xdr:to>
      <xdr:col>12</xdr:col>
      <xdr:colOff>15331</xdr:colOff>
      <xdr:row>22</xdr:row>
      <xdr:rowOff>3138845</xdr:rowOff>
    </xdr:to>
    <xdr:pic>
      <xdr:nvPicPr>
        <xdr:cNvPr id="4" name="Imagen 3">
          <a:extLst>
            <a:ext uri="{FF2B5EF4-FFF2-40B4-BE49-F238E27FC236}">
              <a16:creationId xmlns:a16="http://schemas.microsoft.com/office/drawing/2014/main" id="{1DDD8AEC-5DD7-49BD-92A3-15DE1F8013D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54772" y="72457582"/>
          <a:ext cx="15784" cy="9003574"/>
        </a:xfrm>
        <a:prstGeom prst="rect">
          <a:avLst/>
        </a:prstGeom>
      </xdr:spPr>
    </xdr:pic>
    <xdr:clientData/>
  </xdr:twoCellAnchor>
  <xdr:oneCellAnchor>
    <xdr:from>
      <xdr:col>11</xdr:col>
      <xdr:colOff>2866572</xdr:colOff>
      <xdr:row>18</xdr:row>
      <xdr:rowOff>77107</xdr:rowOff>
    </xdr:from>
    <xdr:ext cx="0" cy="581025"/>
    <xdr:pic>
      <xdr:nvPicPr>
        <xdr:cNvPr id="5" name="Imagen 4">
          <a:extLst>
            <a:ext uri="{FF2B5EF4-FFF2-40B4-BE49-F238E27FC236}">
              <a16:creationId xmlns:a16="http://schemas.microsoft.com/office/drawing/2014/main" id="{B6AB14C6-CF2A-467A-A582-D4640F470C4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54772" y="67256932"/>
          <a:ext cx="0" cy="5810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cjgovcol-my.sharepoint.com/personal/martha_uribe_scj_gov_co/Documents/Escritorio%20si/2025/004-EvalControlesRiesgos/CuartoTrim-2024/Ejecuci&#243;n/Oportunidad/F-FI-1383%20Matriz%20Oportunidades%20segundo%20semestre.xlsx" TargetMode="External"/><Relationship Id="rId1" Type="http://schemas.openxmlformats.org/officeDocument/2006/relationships/externalLinkPath" Target="/personal/martha_uribe_scj_gov_co/Documents/Escritorio%20si/2025/004-EvalControlesRiesgos/CuartoTrim-2024/Ejecuci&#243;n/Oportunidad/F-FI-1383%20Matriz%20Oportunidades%20segundo%20se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Vigentes (2)"/>
      <sheetName val="Vigentes"/>
      <sheetName val="Inactivos"/>
      <sheetName val="Cumplidas"/>
      <sheetName val="tablas"/>
    </sheetNames>
    <sheetDataSet>
      <sheetData sheetId="0"/>
      <sheetData sheetId="1"/>
      <sheetData sheetId="2"/>
      <sheetData sheetId="3"/>
      <sheetData sheetId="4"/>
      <sheetData sheetId="5">
        <row r="1">
          <cell r="C1" t="str">
            <v>PROBABILIDAD</v>
          </cell>
          <cell r="D1" t="str">
            <v>PEROBABILIDAD DE CALIFICACION</v>
          </cell>
        </row>
        <row r="2">
          <cell r="C2" t="str">
            <v>Seleccione probabilidad</v>
          </cell>
          <cell r="D2" t="str">
            <v>Seleccione probabilidad</v>
          </cell>
          <cell r="F2" t="str">
            <v>Seleccione probabilidad</v>
          </cell>
          <cell r="G2" t="str">
            <v>Seleccione probabilidad</v>
          </cell>
          <cell r="M2" t="str">
            <v>REQUIERE PLAN DE ACCION INMEDIATO</v>
          </cell>
        </row>
        <row r="3">
          <cell r="C3" t="str">
            <v>No se ha presentado en los últimos 5 años</v>
          </cell>
          <cell r="D3">
            <v>1</v>
          </cell>
          <cell r="F3" t="str">
            <v>Sin aportes al cumplimiento de las metas y objetivos institucionales, el mejoramiento y satisfacción de los usuarios</v>
          </cell>
          <cell r="G3">
            <v>1</v>
          </cell>
          <cell r="M3" t="str">
            <v>ACCIONES Y ACTIVIDADES A MEDIANO PLAZO (MAYOR A SEIS MESES)</v>
          </cell>
        </row>
        <row r="4">
          <cell r="C4" t="str">
            <v>Se presento al menos una vez en los último 5 años</v>
          </cell>
          <cell r="D4">
            <v>2</v>
          </cell>
          <cell r="F4" t="str">
            <v>Aporte mínimo al mejoramiento en la calidad de los servicios y satisfacción de los usuarios</v>
          </cell>
          <cell r="G4">
            <v>2</v>
          </cell>
          <cell r="M4" t="str">
            <v>ACCIONES Y ACTIVIDADES A LARGO PLAZO (MAYOR A UN AÑO)</v>
          </cell>
        </row>
        <row r="5">
          <cell r="C5" t="str">
            <v>Se Presento al menos una vez en los últimos 2 años</v>
          </cell>
          <cell r="D5">
            <v>3</v>
          </cell>
          <cell r="F5" t="str">
            <v>Aportes parciales al cumplimiento de las metas y objetivos institucionales</v>
          </cell>
          <cell r="G5">
            <v>3</v>
          </cell>
          <cell r="M5" t="str">
            <v>MAYOR A DOS AÑOS O NO HACER NADA</v>
          </cell>
        </row>
        <row r="6">
          <cell r="C6" t="str">
            <v>Se Presento al menos una vez en el último año</v>
          </cell>
          <cell r="D6">
            <v>4</v>
          </cell>
          <cell r="F6" t="str">
            <v>Mejoramiento en la calidad del servicio y satisfacción de los grupos de valor</v>
          </cell>
          <cell r="G6">
            <v>4</v>
          </cell>
        </row>
        <row r="7">
          <cell r="C7" t="str">
            <v>Se ha presentado más de una vez en el año</v>
          </cell>
          <cell r="D7">
            <v>5</v>
          </cell>
          <cell r="F7" t="str">
            <v>Cumplimiento de las metas y objetivos institucionales favoreciendo la realización de las metas de gobierno y/o Imagen institucional favorecida en el orden nacional o regional por cumplimientos en la prestación del servicio a los usuarios o ciudadanos</v>
          </cell>
          <cell r="G7">
            <v>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A113"/>
  <sheetViews>
    <sheetView topLeftCell="O111" zoomScale="70" zoomScaleNormal="70" workbookViewId="0">
      <selection activeCell="M111" sqref="M111:U113"/>
    </sheetView>
  </sheetViews>
  <sheetFormatPr defaultColWidth="11.42578125" defaultRowHeight="15"/>
  <cols>
    <col min="2" max="2" width="11.42578125" customWidth="1"/>
    <col min="3" max="3" width="26.85546875" customWidth="1"/>
    <col min="4" max="4" width="24.28515625" customWidth="1"/>
    <col min="5" max="5" width="20" customWidth="1"/>
    <col min="6" max="6" width="76.7109375" customWidth="1"/>
    <col min="7" max="7" width="34.28515625" customWidth="1"/>
    <col min="8" max="8" width="11.42578125" customWidth="1"/>
    <col min="9" max="9" width="39.5703125" customWidth="1"/>
    <col min="10" max="10" width="20" customWidth="1"/>
    <col min="11" max="12" width="11.42578125" customWidth="1"/>
    <col min="13" max="13" width="16.42578125" customWidth="1"/>
    <col min="14" max="14" width="13.42578125" customWidth="1"/>
    <col min="15" max="15" width="16" customWidth="1"/>
    <col min="16" max="16" width="18.28515625" customWidth="1"/>
    <col min="17" max="20" width="11.42578125" customWidth="1"/>
    <col min="21" max="21" width="24.5703125" customWidth="1"/>
    <col min="22" max="22" width="22" customWidth="1"/>
    <col min="23" max="23" width="56.140625" customWidth="1"/>
    <col min="24" max="24" width="35" style="64" customWidth="1"/>
    <col min="25" max="25" width="26.7109375" style="29" customWidth="1"/>
    <col min="26" max="26" width="17.140625" style="33" customWidth="1"/>
    <col min="27" max="27" width="30.140625" style="62" customWidth="1"/>
  </cols>
  <sheetData>
    <row r="1" spans="1:27" ht="44.25" customHeight="1">
      <c r="A1" s="210" t="s">
        <v>0</v>
      </c>
      <c r="B1" s="210"/>
      <c r="C1" s="210"/>
      <c r="D1" s="210"/>
      <c r="E1" s="210"/>
      <c r="F1" s="210"/>
      <c r="G1" s="210"/>
      <c r="H1" s="210"/>
      <c r="I1" s="210"/>
      <c r="J1" s="210"/>
      <c r="K1" s="210"/>
      <c r="L1" s="211"/>
      <c r="M1" s="212" t="s">
        <v>1</v>
      </c>
      <c r="N1" s="213"/>
      <c r="O1" s="213"/>
      <c r="P1" s="213"/>
      <c r="Q1" s="214"/>
      <c r="R1" s="214"/>
      <c r="S1" s="214"/>
      <c r="T1" s="214"/>
      <c r="U1" s="214"/>
      <c r="V1" s="214"/>
      <c r="W1" s="214"/>
      <c r="X1" s="215"/>
      <c r="Y1" s="57"/>
      <c r="Z1" s="57"/>
      <c r="AA1" s="59"/>
    </row>
    <row r="2" spans="1:27" ht="48.75" customHeight="1">
      <c r="A2" s="210" t="s">
        <v>2</v>
      </c>
      <c r="B2" s="210"/>
      <c r="C2" s="210"/>
      <c r="D2" s="210"/>
      <c r="E2" s="210"/>
      <c r="F2" s="210"/>
      <c r="G2" s="210"/>
      <c r="H2" s="210"/>
      <c r="I2" s="210"/>
      <c r="J2" s="210"/>
      <c r="K2" s="210"/>
      <c r="L2" s="211"/>
      <c r="M2" s="216" t="s">
        <v>3</v>
      </c>
      <c r="N2" s="5" t="s">
        <v>4</v>
      </c>
      <c r="O2" s="12" t="s">
        <v>5</v>
      </c>
      <c r="P2" s="20" t="s">
        <v>6</v>
      </c>
      <c r="Q2" s="5" t="s">
        <v>7</v>
      </c>
      <c r="R2" s="5" t="s">
        <v>8</v>
      </c>
      <c r="S2" s="5" t="s">
        <v>9</v>
      </c>
      <c r="T2" s="5" t="s">
        <v>10</v>
      </c>
      <c r="U2" s="5" t="s">
        <v>11</v>
      </c>
      <c r="V2" s="5" t="s">
        <v>12</v>
      </c>
      <c r="W2" s="219"/>
      <c r="X2" s="208" t="s">
        <v>13</v>
      </c>
      <c r="Y2" s="57"/>
      <c r="Z2" s="57"/>
      <c r="AA2" s="59"/>
    </row>
    <row r="3" spans="1:27" ht="48.75" customHeight="1">
      <c r="A3" s="210" t="s">
        <v>14</v>
      </c>
      <c r="B3" s="210"/>
      <c r="C3" s="210"/>
      <c r="D3" s="210"/>
      <c r="E3" s="210"/>
      <c r="F3" s="210"/>
      <c r="G3" s="210"/>
      <c r="H3" s="210"/>
      <c r="I3" s="210"/>
      <c r="J3" s="210"/>
      <c r="K3" s="210"/>
      <c r="L3" s="211"/>
      <c r="M3" s="217"/>
      <c r="N3" s="5" t="s">
        <v>15</v>
      </c>
      <c r="O3" s="12" t="s">
        <v>16</v>
      </c>
      <c r="P3" s="20" t="s">
        <v>17</v>
      </c>
      <c r="Q3" s="5" t="s">
        <v>18</v>
      </c>
      <c r="R3" s="5" t="s">
        <v>19</v>
      </c>
      <c r="S3" s="5" t="s">
        <v>20</v>
      </c>
      <c r="T3" s="5" t="s">
        <v>21</v>
      </c>
      <c r="U3" s="5" t="s">
        <v>22</v>
      </c>
      <c r="V3" s="5" t="s">
        <v>23</v>
      </c>
      <c r="W3" s="219"/>
      <c r="X3" s="208"/>
      <c r="Y3" s="57"/>
      <c r="Z3" s="57"/>
      <c r="AA3" s="59"/>
    </row>
    <row r="4" spans="1:27" ht="48.75" customHeight="1">
      <c r="A4" s="210" t="s">
        <v>24</v>
      </c>
      <c r="B4" s="210"/>
      <c r="C4" s="210"/>
      <c r="D4" s="210"/>
      <c r="E4" s="210"/>
      <c r="F4" s="210"/>
      <c r="G4" s="210"/>
      <c r="H4" s="210"/>
      <c r="I4" s="210"/>
      <c r="J4" s="210"/>
      <c r="K4" s="210"/>
      <c r="L4" s="211"/>
      <c r="M4" s="217"/>
      <c r="N4" s="5" t="s">
        <v>25</v>
      </c>
      <c r="O4" s="12" t="s">
        <v>26</v>
      </c>
      <c r="P4" s="1"/>
      <c r="Q4" s="5"/>
      <c r="R4" s="5"/>
      <c r="S4" s="5"/>
      <c r="T4" s="5"/>
      <c r="U4" s="5"/>
      <c r="V4" s="5" t="s">
        <v>27</v>
      </c>
      <c r="W4" s="219"/>
      <c r="X4" s="208"/>
      <c r="Y4" s="57"/>
      <c r="Z4" s="57"/>
      <c r="AA4" s="59"/>
    </row>
    <row r="5" spans="1:27" ht="48.75" customHeight="1">
      <c r="A5" s="210" t="s">
        <v>28</v>
      </c>
      <c r="B5" s="210"/>
      <c r="C5" s="210"/>
      <c r="D5" s="210"/>
      <c r="E5" s="210"/>
      <c r="F5" s="210"/>
      <c r="G5" s="210"/>
      <c r="H5" s="210"/>
      <c r="I5" s="210"/>
      <c r="J5" s="210"/>
      <c r="K5" s="210"/>
      <c r="L5" s="211"/>
      <c r="M5" s="217"/>
      <c r="N5" s="207" t="s">
        <v>29</v>
      </c>
      <c r="O5" s="13" t="s">
        <v>30</v>
      </c>
      <c r="P5" s="13" t="s">
        <v>31</v>
      </c>
      <c r="Q5" s="207" t="s">
        <v>32</v>
      </c>
      <c r="R5" s="207"/>
      <c r="S5" s="21" t="s">
        <v>33</v>
      </c>
      <c r="T5" s="21" t="s">
        <v>34</v>
      </c>
      <c r="U5" s="21" t="s">
        <v>35</v>
      </c>
      <c r="V5" s="208" t="s">
        <v>36</v>
      </c>
      <c r="W5" s="208"/>
      <c r="X5" s="208"/>
      <c r="Y5" s="57"/>
      <c r="Z5" s="57"/>
      <c r="AA5" s="59"/>
    </row>
    <row r="6" spans="1:27" ht="191.25">
      <c r="A6" s="10" t="s">
        <v>37</v>
      </c>
      <c r="B6" s="10" t="s">
        <v>38</v>
      </c>
      <c r="C6" s="10" t="s">
        <v>39</v>
      </c>
      <c r="D6" s="10" t="s">
        <v>40</v>
      </c>
      <c r="E6" s="10" t="s">
        <v>41</v>
      </c>
      <c r="F6" s="10" t="s">
        <v>42</v>
      </c>
      <c r="G6" s="10" t="s">
        <v>43</v>
      </c>
      <c r="H6" s="10" t="s">
        <v>44</v>
      </c>
      <c r="I6" s="10" t="s">
        <v>33</v>
      </c>
      <c r="J6" s="10" t="s">
        <v>45</v>
      </c>
      <c r="K6" s="10" t="s">
        <v>46</v>
      </c>
      <c r="L6" s="10" t="s">
        <v>47</v>
      </c>
      <c r="M6" s="218"/>
      <c r="N6" s="207"/>
      <c r="O6" s="9" t="s">
        <v>48</v>
      </c>
      <c r="P6" s="13" t="s">
        <v>49</v>
      </c>
      <c r="Q6" s="19" t="s">
        <v>50</v>
      </c>
      <c r="R6" s="19" t="s">
        <v>51</v>
      </c>
      <c r="S6" s="19" t="s">
        <v>52</v>
      </c>
      <c r="T6" s="19" t="s">
        <v>53</v>
      </c>
      <c r="U6" s="19" t="s">
        <v>54</v>
      </c>
      <c r="V6" s="22" t="s">
        <v>55</v>
      </c>
      <c r="W6" s="23" t="s">
        <v>56</v>
      </c>
      <c r="X6" s="208"/>
      <c r="Y6" s="24" t="s">
        <v>57</v>
      </c>
      <c r="Z6" s="26" t="s">
        <v>58</v>
      </c>
      <c r="AA6" s="47" t="s">
        <v>59</v>
      </c>
    </row>
    <row r="7" spans="1:27" ht="114.75" customHeight="1">
      <c r="A7" s="209" t="s">
        <v>60</v>
      </c>
      <c r="B7" s="209" t="s">
        <v>61</v>
      </c>
      <c r="C7" s="220" t="s">
        <v>62</v>
      </c>
      <c r="D7" s="209" t="s">
        <v>63</v>
      </c>
      <c r="E7" s="7" t="s">
        <v>64</v>
      </c>
      <c r="F7" s="2" t="s">
        <v>65</v>
      </c>
      <c r="G7" s="7" t="s">
        <v>66</v>
      </c>
      <c r="H7" s="7" t="s">
        <v>67</v>
      </c>
      <c r="I7" s="7" t="s">
        <v>68</v>
      </c>
      <c r="J7" s="209">
        <v>100</v>
      </c>
      <c r="K7" s="209" t="s">
        <v>69</v>
      </c>
      <c r="L7" s="220" t="s">
        <v>70</v>
      </c>
      <c r="M7" s="6">
        <f>SUM(O7:U7)</f>
        <v>90</v>
      </c>
      <c r="N7" s="6" t="s">
        <v>71</v>
      </c>
      <c r="O7" s="6">
        <v>25</v>
      </c>
      <c r="P7" s="6">
        <v>15</v>
      </c>
      <c r="Q7" s="6">
        <v>10</v>
      </c>
      <c r="R7" s="6">
        <v>10</v>
      </c>
      <c r="S7" s="6">
        <v>10</v>
      </c>
      <c r="T7" s="30">
        <v>10</v>
      </c>
      <c r="U7" s="28">
        <v>10</v>
      </c>
      <c r="V7" s="28">
        <v>10</v>
      </c>
      <c r="W7" s="34" t="s">
        <v>72</v>
      </c>
      <c r="X7" s="6" t="s">
        <v>73</v>
      </c>
      <c r="Y7" s="35"/>
      <c r="Z7" s="56" t="s">
        <v>74</v>
      </c>
      <c r="AA7" s="38"/>
    </row>
    <row r="8" spans="1:27" ht="161.25" customHeight="1">
      <c r="A8" s="209"/>
      <c r="B8" s="209"/>
      <c r="C8" s="221"/>
      <c r="D8" s="209"/>
      <c r="E8" s="7" t="s">
        <v>64</v>
      </c>
      <c r="F8" s="2" t="s">
        <v>75</v>
      </c>
      <c r="G8" s="7" t="s">
        <v>76</v>
      </c>
      <c r="H8" s="7" t="s">
        <v>67</v>
      </c>
      <c r="I8" s="7" t="s">
        <v>77</v>
      </c>
      <c r="J8" s="209"/>
      <c r="K8" s="209"/>
      <c r="L8" s="221"/>
      <c r="M8" s="7">
        <f>SUM(O8:U8)</f>
        <v>90</v>
      </c>
      <c r="N8" s="6" t="s">
        <v>71</v>
      </c>
      <c r="O8" s="7">
        <v>25</v>
      </c>
      <c r="P8" s="7">
        <v>15</v>
      </c>
      <c r="Q8" s="7">
        <v>10</v>
      </c>
      <c r="R8" s="7">
        <v>10</v>
      </c>
      <c r="S8" s="7">
        <v>10</v>
      </c>
      <c r="T8" s="14">
        <v>10</v>
      </c>
      <c r="U8" s="15">
        <v>10</v>
      </c>
      <c r="V8" s="15">
        <v>5</v>
      </c>
      <c r="W8" s="34" t="s">
        <v>78</v>
      </c>
      <c r="X8" s="6" t="s">
        <v>79</v>
      </c>
      <c r="Y8" s="65"/>
      <c r="Z8" s="66" t="s">
        <v>74</v>
      </c>
      <c r="AA8" s="67" t="s">
        <v>80</v>
      </c>
    </row>
    <row r="9" spans="1:27" ht="114.75">
      <c r="A9" s="209"/>
      <c r="B9" s="209"/>
      <c r="C9" s="222"/>
      <c r="D9" s="209"/>
      <c r="E9" s="7" t="s">
        <v>64</v>
      </c>
      <c r="F9" s="2" t="s">
        <v>81</v>
      </c>
      <c r="G9" s="7" t="s">
        <v>82</v>
      </c>
      <c r="H9" s="7" t="s">
        <v>67</v>
      </c>
      <c r="I9" s="7" t="s">
        <v>83</v>
      </c>
      <c r="J9" s="209"/>
      <c r="K9" s="209"/>
      <c r="L9" s="222"/>
      <c r="M9" s="7">
        <f t="shared" ref="M9:M13" si="0">SUM(O9:U9)</f>
        <v>75</v>
      </c>
      <c r="N9" s="71" t="s">
        <v>84</v>
      </c>
      <c r="O9" s="7">
        <v>10</v>
      </c>
      <c r="P9" s="7">
        <v>15</v>
      </c>
      <c r="Q9" s="8">
        <v>10</v>
      </c>
      <c r="R9" s="8">
        <v>10</v>
      </c>
      <c r="S9" s="8">
        <v>10</v>
      </c>
      <c r="T9" s="25">
        <v>10</v>
      </c>
      <c r="U9" s="17">
        <v>10</v>
      </c>
      <c r="V9" s="17">
        <v>10</v>
      </c>
      <c r="W9" s="34" t="s">
        <v>85</v>
      </c>
      <c r="X9" s="6" t="s">
        <v>86</v>
      </c>
      <c r="Y9" s="37"/>
      <c r="Z9" s="36"/>
      <c r="AA9" s="38"/>
    </row>
    <row r="10" spans="1:27" ht="315" customHeight="1">
      <c r="A10" s="209" t="s">
        <v>87</v>
      </c>
      <c r="B10" s="209" t="s">
        <v>61</v>
      </c>
      <c r="C10" s="220" t="s">
        <v>88</v>
      </c>
      <c r="D10" s="209" t="s">
        <v>69</v>
      </c>
      <c r="E10" s="7" t="s">
        <v>64</v>
      </c>
      <c r="F10" s="2" t="s">
        <v>89</v>
      </c>
      <c r="G10" s="7" t="s">
        <v>90</v>
      </c>
      <c r="H10" s="7" t="s">
        <v>67</v>
      </c>
      <c r="I10" s="7" t="s">
        <v>91</v>
      </c>
      <c r="J10" s="209">
        <v>100</v>
      </c>
      <c r="K10" s="209" t="s">
        <v>69</v>
      </c>
      <c r="L10" s="220" t="s">
        <v>70</v>
      </c>
      <c r="M10" s="7">
        <f t="shared" si="0"/>
        <v>90</v>
      </c>
      <c r="N10" s="6" t="s">
        <v>71</v>
      </c>
      <c r="O10" s="7">
        <v>25</v>
      </c>
      <c r="P10" s="7">
        <v>15</v>
      </c>
      <c r="Q10" s="7">
        <v>10</v>
      </c>
      <c r="R10" s="7">
        <v>10</v>
      </c>
      <c r="S10" s="7">
        <v>10</v>
      </c>
      <c r="T10" s="7">
        <v>10</v>
      </c>
      <c r="U10" s="7">
        <v>10</v>
      </c>
      <c r="V10" s="7">
        <v>5</v>
      </c>
      <c r="W10" s="14" t="s">
        <v>92</v>
      </c>
      <c r="X10" s="6" t="s">
        <v>93</v>
      </c>
      <c r="Y10" s="37"/>
      <c r="Z10" s="36"/>
      <c r="AA10" s="38" t="s">
        <v>94</v>
      </c>
    </row>
    <row r="11" spans="1:27" ht="204" customHeight="1">
      <c r="A11" s="209"/>
      <c r="B11" s="209"/>
      <c r="C11" s="221"/>
      <c r="D11" s="209"/>
      <c r="E11" s="7" t="s">
        <v>64</v>
      </c>
      <c r="F11" s="2" t="s">
        <v>95</v>
      </c>
      <c r="G11" s="7" t="s">
        <v>96</v>
      </c>
      <c r="H11" s="7" t="s">
        <v>67</v>
      </c>
      <c r="I11" s="7" t="s">
        <v>83</v>
      </c>
      <c r="J11" s="209"/>
      <c r="K11" s="209"/>
      <c r="L11" s="221"/>
      <c r="M11" s="7">
        <f t="shared" si="0"/>
        <v>90</v>
      </c>
      <c r="N11" s="6" t="s">
        <v>71</v>
      </c>
      <c r="O11" s="7">
        <v>25</v>
      </c>
      <c r="P11" s="7">
        <v>15</v>
      </c>
      <c r="Q11" s="7">
        <v>10</v>
      </c>
      <c r="R11" s="7">
        <v>10</v>
      </c>
      <c r="S11" s="7">
        <v>10</v>
      </c>
      <c r="T11" s="7">
        <v>10</v>
      </c>
      <c r="U11" s="7">
        <v>10</v>
      </c>
      <c r="V11" s="14">
        <v>10</v>
      </c>
      <c r="W11" s="7" t="s">
        <v>97</v>
      </c>
      <c r="X11" s="7" t="s">
        <v>98</v>
      </c>
      <c r="Y11" s="7"/>
      <c r="Z11" s="56" t="s">
        <v>74</v>
      </c>
      <c r="AA11" s="38"/>
    </row>
    <row r="12" spans="1:27" ht="140.25">
      <c r="A12" s="209"/>
      <c r="B12" s="209"/>
      <c r="C12" s="222"/>
      <c r="D12" s="209"/>
      <c r="E12" s="7" t="s">
        <v>64</v>
      </c>
      <c r="F12" s="2" t="s">
        <v>99</v>
      </c>
      <c r="G12" s="7" t="s">
        <v>100</v>
      </c>
      <c r="H12" s="7" t="s">
        <v>67</v>
      </c>
      <c r="I12" s="7" t="s">
        <v>77</v>
      </c>
      <c r="J12" s="209"/>
      <c r="K12" s="209"/>
      <c r="L12" s="222"/>
      <c r="M12" s="7">
        <f t="shared" si="0"/>
        <v>90</v>
      </c>
      <c r="N12" s="6" t="s">
        <v>71</v>
      </c>
      <c r="O12" s="7">
        <v>25</v>
      </c>
      <c r="P12" s="7">
        <v>15</v>
      </c>
      <c r="Q12" s="7">
        <v>10</v>
      </c>
      <c r="R12" s="7">
        <v>10</v>
      </c>
      <c r="S12" s="7">
        <v>10</v>
      </c>
      <c r="T12" s="14">
        <v>10</v>
      </c>
      <c r="U12" s="15">
        <v>10</v>
      </c>
      <c r="V12" s="15">
        <v>5</v>
      </c>
      <c r="W12" s="34" t="s">
        <v>78</v>
      </c>
      <c r="X12" s="6" t="s">
        <v>79</v>
      </c>
      <c r="Y12" s="32"/>
      <c r="Z12" s="56" t="s">
        <v>74</v>
      </c>
      <c r="AA12" s="38" t="s">
        <v>101</v>
      </c>
    </row>
    <row r="13" spans="1:27" ht="127.5" customHeight="1">
      <c r="A13" s="223" t="s">
        <v>102</v>
      </c>
      <c r="B13" s="209" t="s">
        <v>61</v>
      </c>
      <c r="C13" s="220" t="s">
        <v>103</v>
      </c>
      <c r="D13" s="209" t="s">
        <v>69</v>
      </c>
      <c r="E13" s="7" t="s">
        <v>64</v>
      </c>
      <c r="F13" s="2" t="s">
        <v>104</v>
      </c>
      <c r="G13" s="7" t="s">
        <v>105</v>
      </c>
      <c r="H13" s="7" t="s">
        <v>67</v>
      </c>
      <c r="I13" s="7" t="s">
        <v>106</v>
      </c>
      <c r="J13" s="209">
        <v>100</v>
      </c>
      <c r="K13" s="209" t="s">
        <v>69</v>
      </c>
      <c r="L13" s="220" t="s">
        <v>70</v>
      </c>
      <c r="M13" s="7">
        <f t="shared" si="0"/>
        <v>90</v>
      </c>
      <c r="N13" s="6" t="s">
        <v>71</v>
      </c>
      <c r="O13" s="7">
        <v>25</v>
      </c>
      <c r="P13" s="7">
        <v>15</v>
      </c>
      <c r="Q13" s="7">
        <v>10</v>
      </c>
      <c r="R13" s="7">
        <v>10</v>
      </c>
      <c r="S13" s="7">
        <v>10</v>
      </c>
      <c r="T13" s="14">
        <v>10</v>
      </c>
      <c r="U13" s="15">
        <v>10</v>
      </c>
      <c r="V13" s="15" t="s">
        <v>107</v>
      </c>
      <c r="W13" s="39" t="s">
        <v>108</v>
      </c>
      <c r="X13" s="63" t="s">
        <v>73</v>
      </c>
      <c r="Y13" s="40"/>
      <c r="Z13" s="56" t="s">
        <v>74</v>
      </c>
      <c r="AA13" s="60"/>
    </row>
    <row r="14" spans="1:27" ht="114.75">
      <c r="A14" s="209"/>
      <c r="B14" s="209"/>
      <c r="C14" s="221"/>
      <c r="D14" s="209"/>
      <c r="E14" s="7" t="s">
        <v>64</v>
      </c>
      <c r="F14" s="2" t="s">
        <v>81</v>
      </c>
      <c r="G14" s="7" t="s">
        <v>82</v>
      </c>
      <c r="H14" s="7" t="s">
        <v>67</v>
      </c>
      <c r="I14" s="7" t="s">
        <v>83</v>
      </c>
      <c r="J14" s="209"/>
      <c r="K14" s="209"/>
      <c r="L14" s="221"/>
      <c r="M14" s="7">
        <f t="shared" ref="M14" si="1">SUM(O14:U14)</f>
        <v>75</v>
      </c>
      <c r="N14" s="71" t="s">
        <v>84</v>
      </c>
      <c r="O14" s="7">
        <v>10</v>
      </c>
      <c r="P14" s="7">
        <v>15</v>
      </c>
      <c r="Q14" s="8">
        <v>10</v>
      </c>
      <c r="R14" s="8">
        <v>10</v>
      </c>
      <c r="S14" s="8">
        <v>10</v>
      </c>
      <c r="T14" s="25">
        <v>10</v>
      </c>
      <c r="U14" s="17">
        <v>10</v>
      </c>
      <c r="V14" s="17">
        <v>10</v>
      </c>
      <c r="W14" s="34" t="s">
        <v>85</v>
      </c>
      <c r="X14" s="6" t="s">
        <v>86</v>
      </c>
      <c r="Y14" s="37"/>
      <c r="Z14" s="36"/>
      <c r="AA14" s="60"/>
    </row>
    <row r="15" spans="1:27" ht="204">
      <c r="A15" s="209"/>
      <c r="B15" s="209"/>
      <c r="C15" s="221"/>
      <c r="D15" s="209"/>
      <c r="E15" s="7" t="s">
        <v>64</v>
      </c>
      <c r="F15" s="2" t="s">
        <v>95</v>
      </c>
      <c r="G15" s="7" t="s">
        <v>109</v>
      </c>
      <c r="H15" s="7" t="s">
        <v>67</v>
      </c>
      <c r="I15" s="7" t="s">
        <v>83</v>
      </c>
      <c r="J15" s="209"/>
      <c r="K15" s="209"/>
      <c r="L15" s="221"/>
      <c r="M15" s="7">
        <f t="shared" ref="M15:M17" si="2">SUM(O15:U15)</f>
        <v>90</v>
      </c>
      <c r="N15" s="6" t="s">
        <v>71</v>
      </c>
      <c r="O15" s="7">
        <v>25</v>
      </c>
      <c r="P15" s="7">
        <v>15</v>
      </c>
      <c r="Q15" s="7">
        <v>10</v>
      </c>
      <c r="R15" s="7">
        <v>10</v>
      </c>
      <c r="S15" s="7">
        <v>10</v>
      </c>
      <c r="T15" s="7">
        <v>10</v>
      </c>
      <c r="U15" s="7">
        <v>10</v>
      </c>
      <c r="V15" s="14">
        <v>10</v>
      </c>
      <c r="W15" s="7" t="s">
        <v>97</v>
      </c>
      <c r="X15" s="7" t="s">
        <v>98</v>
      </c>
      <c r="Y15" s="7" t="s">
        <v>110</v>
      </c>
      <c r="Z15" s="56" t="s">
        <v>74</v>
      </c>
      <c r="AA15" s="60"/>
    </row>
    <row r="16" spans="1:27" ht="114.75">
      <c r="A16" s="209"/>
      <c r="B16" s="209"/>
      <c r="C16" s="222"/>
      <c r="D16" s="209"/>
      <c r="E16" s="7" t="s">
        <v>64</v>
      </c>
      <c r="F16" s="2" t="s">
        <v>65</v>
      </c>
      <c r="G16" s="7" t="s">
        <v>66</v>
      </c>
      <c r="H16" s="7" t="s">
        <v>67</v>
      </c>
      <c r="I16" s="7" t="s">
        <v>68</v>
      </c>
      <c r="J16" s="209"/>
      <c r="K16" s="209"/>
      <c r="L16" s="222"/>
      <c r="M16" s="6">
        <f t="shared" si="2"/>
        <v>90</v>
      </c>
      <c r="N16" s="6" t="s">
        <v>71</v>
      </c>
      <c r="O16" s="6">
        <v>25</v>
      </c>
      <c r="P16" s="6">
        <v>15</v>
      </c>
      <c r="Q16" s="6">
        <v>10</v>
      </c>
      <c r="R16" s="6">
        <v>10</v>
      </c>
      <c r="S16" s="6">
        <v>10</v>
      </c>
      <c r="T16" s="30">
        <v>10</v>
      </c>
      <c r="U16" s="28">
        <v>10</v>
      </c>
      <c r="V16" s="28">
        <v>10</v>
      </c>
      <c r="W16" s="34" t="s">
        <v>72</v>
      </c>
      <c r="X16" s="6" t="s">
        <v>73</v>
      </c>
      <c r="Y16" s="35"/>
      <c r="Z16" s="56" t="s">
        <v>74</v>
      </c>
      <c r="AA16" s="61"/>
    </row>
    <row r="17" spans="1:27" ht="140.25">
      <c r="A17" s="209" t="s">
        <v>111</v>
      </c>
      <c r="B17" s="209" t="s">
        <v>61</v>
      </c>
      <c r="C17" s="220" t="s">
        <v>112</v>
      </c>
      <c r="D17" s="209" t="s">
        <v>69</v>
      </c>
      <c r="E17" s="7" t="s">
        <v>64</v>
      </c>
      <c r="F17" s="2" t="s">
        <v>89</v>
      </c>
      <c r="G17" s="7" t="s">
        <v>90</v>
      </c>
      <c r="H17" s="7" t="s">
        <v>67</v>
      </c>
      <c r="I17" s="7" t="s">
        <v>91</v>
      </c>
      <c r="J17" s="209">
        <v>100</v>
      </c>
      <c r="K17" s="209" t="s">
        <v>69</v>
      </c>
      <c r="L17" s="220" t="s">
        <v>70</v>
      </c>
      <c r="M17" s="7">
        <f t="shared" si="2"/>
        <v>90</v>
      </c>
      <c r="N17" s="6" t="s">
        <v>71</v>
      </c>
      <c r="O17" s="7">
        <v>25</v>
      </c>
      <c r="P17" s="7">
        <v>15</v>
      </c>
      <c r="Q17" s="7">
        <v>10</v>
      </c>
      <c r="R17" s="7">
        <v>10</v>
      </c>
      <c r="S17" s="7">
        <v>10</v>
      </c>
      <c r="T17" s="7">
        <v>10</v>
      </c>
      <c r="U17" s="7">
        <v>10</v>
      </c>
      <c r="V17" s="7">
        <v>5</v>
      </c>
      <c r="W17" s="14" t="s">
        <v>113</v>
      </c>
      <c r="X17" s="6" t="s">
        <v>93</v>
      </c>
      <c r="Y17" s="37"/>
      <c r="Z17" s="36"/>
      <c r="AA17" s="38" t="s">
        <v>94</v>
      </c>
    </row>
    <row r="18" spans="1:27" ht="114.75">
      <c r="A18" s="209"/>
      <c r="B18" s="209"/>
      <c r="C18" s="222"/>
      <c r="D18" s="209"/>
      <c r="E18" s="7" t="s">
        <v>64</v>
      </c>
      <c r="F18" s="2" t="s">
        <v>114</v>
      </c>
      <c r="G18" s="7" t="s">
        <v>82</v>
      </c>
      <c r="H18" s="7" t="s">
        <v>67</v>
      </c>
      <c r="I18" s="7" t="s">
        <v>83</v>
      </c>
      <c r="J18" s="209"/>
      <c r="K18" s="209"/>
      <c r="L18" s="222"/>
      <c r="M18" s="7">
        <f t="shared" ref="M18:M56" si="3">SUM(O18:U18)</f>
        <v>75</v>
      </c>
      <c r="N18" s="71" t="s">
        <v>84</v>
      </c>
      <c r="O18" s="7">
        <v>10</v>
      </c>
      <c r="P18" s="7">
        <v>15</v>
      </c>
      <c r="Q18" s="8">
        <v>10</v>
      </c>
      <c r="R18" s="8">
        <v>10</v>
      </c>
      <c r="S18" s="8">
        <v>10</v>
      </c>
      <c r="T18" s="25">
        <v>10</v>
      </c>
      <c r="U18" s="17">
        <v>10</v>
      </c>
      <c r="V18" s="17">
        <v>10</v>
      </c>
      <c r="W18" s="34" t="s">
        <v>85</v>
      </c>
      <c r="X18" s="6" t="s">
        <v>86</v>
      </c>
      <c r="Y18" s="37"/>
      <c r="Z18" s="36"/>
      <c r="AA18" s="60"/>
    </row>
    <row r="19" spans="1:27" ht="266.25" customHeight="1">
      <c r="A19" s="224" t="s">
        <v>115</v>
      </c>
      <c r="B19" s="220" t="s">
        <v>116</v>
      </c>
      <c r="C19" s="220" t="s">
        <v>117</v>
      </c>
      <c r="D19" s="220" t="s">
        <v>63</v>
      </c>
      <c r="E19" s="7" t="s">
        <v>64</v>
      </c>
      <c r="F19" s="2" t="s">
        <v>118</v>
      </c>
      <c r="G19" s="7" t="s">
        <v>119</v>
      </c>
      <c r="H19" s="7" t="s">
        <v>120</v>
      </c>
      <c r="I19" s="7" t="s">
        <v>121</v>
      </c>
      <c r="J19" s="7">
        <v>100</v>
      </c>
      <c r="K19" s="220" t="s">
        <v>122</v>
      </c>
      <c r="L19" s="7" t="s">
        <v>123</v>
      </c>
      <c r="M19" s="7">
        <f t="shared" si="3"/>
        <v>90</v>
      </c>
      <c r="N19" s="6" t="s">
        <v>71</v>
      </c>
      <c r="O19" s="7">
        <v>25</v>
      </c>
      <c r="P19" s="7">
        <v>15</v>
      </c>
      <c r="Q19" s="7">
        <v>10</v>
      </c>
      <c r="R19" s="7">
        <v>10</v>
      </c>
      <c r="S19" s="7">
        <v>10</v>
      </c>
      <c r="T19" s="14">
        <v>10</v>
      </c>
      <c r="U19" s="15">
        <v>10</v>
      </c>
      <c r="V19" s="15">
        <v>10</v>
      </c>
      <c r="W19" s="34" t="s">
        <v>124</v>
      </c>
      <c r="X19" s="6" t="s">
        <v>125</v>
      </c>
      <c r="Y19" s="35"/>
      <c r="Z19" s="36"/>
      <c r="AA19" s="38"/>
    </row>
    <row r="20" spans="1:27" ht="168" customHeight="1">
      <c r="A20" s="225"/>
      <c r="B20" s="222"/>
      <c r="C20" s="222"/>
      <c r="D20" s="222"/>
      <c r="E20" s="7" t="s">
        <v>64</v>
      </c>
      <c r="F20" s="2" t="s">
        <v>126</v>
      </c>
      <c r="G20" s="7" t="s">
        <v>127</v>
      </c>
      <c r="H20" s="7" t="s">
        <v>128</v>
      </c>
      <c r="I20" s="7" t="s">
        <v>106</v>
      </c>
      <c r="J20" s="7">
        <v>100</v>
      </c>
      <c r="K20" s="222"/>
      <c r="L20" s="7" t="s">
        <v>123</v>
      </c>
      <c r="M20" s="7">
        <f t="shared" si="3"/>
        <v>75</v>
      </c>
      <c r="N20" s="71" t="s">
        <v>84</v>
      </c>
      <c r="O20" s="7">
        <v>10</v>
      </c>
      <c r="P20" s="7">
        <v>15</v>
      </c>
      <c r="Q20" s="7">
        <v>10</v>
      </c>
      <c r="R20" s="7">
        <v>10</v>
      </c>
      <c r="S20" s="7">
        <v>10</v>
      </c>
      <c r="T20" s="14">
        <v>10</v>
      </c>
      <c r="U20" s="15">
        <v>10</v>
      </c>
      <c r="V20" s="28" t="s">
        <v>107</v>
      </c>
      <c r="W20" s="34" t="s">
        <v>129</v>
      </c>
      <c r="X20" s="6" t="s">
        <v>130</v>
      </c>
      <c r="Y20" s="32" t="s">
        <v>131</v>
      </c>
      <c r="Z20" s="56" t="s">
        <v>74</v>
      </c>
      <c r="AA20" s="38"/>
    </row>
    <row r="21" spans="1:27" ht="156.75" customHeight="1">
      <c r="A21" s="220" t="s">
        <v>132</v>
      </c>
      <c r="B21" s="220" t="s">
        <v>116</v>
      </c>
      <c r="C21" s="220" t="s">
        <v>133</v>
      </c>
      <c r="D21" s="220" t="s">
        <v>63</v>
      </c>
      <c r="E21" s="7" t="s">
        <v>64</v>
      </c>
      <c r="F21" s="2" t="s">
        <v>134</v>
      </c>
      <c r="G21" s="7" t="s">
        <v>135</v>
      </c>
      <c r="H21" s="7" t="s">
        <v>120</v>
      </c>
      <c r="I21" s="7" t="s">
        <v>77</v>
      </c>
      <c r="J21" s="7">
        <v>100</v>
      </c>
      <c r="K21" s="220" t="s">
        <v>122</v>
      </c>
      <c r="L21" s="7" t="s">
        <v>123</v>
      </c>
      <c r="M21" s="7">
        <f t="shared" ref="M21" si="4">SUM(O21:U21)</f>
        <v>75</v>
      </c>
      <c r="N21" s="71" t="s">
        <v>84</v>
      </c>
      <c r="O21" s="7">
        <v>10</v>
      </c>
      <c r="P21" s="7">
        <v>15</v>
      </c>
      <c r="Q21" s="7">
        <v>10</v>
      </c>
      <c r="R21" s="7">
        <v>10</v>
      </c>
      <c r="S21" s="7">
        <v>10</v>
      </c>
      <c r="T21" s="14">
        <v>10</v>
      </c>
      <c r="U21" s="15">
        <v>10</v>
      </c>
      <c r="V21" s="15">
        <v>10</v>
      </c>
      <c r="W21" s="34" t="s">
        <v>136</v>
      </c>
      <c r="X21" s="6" t="s">
        <v>137</v>
      </c>
      <c r="Y21" s="37"/>
      <c r="Z21" s="36"/>
      <c r="AA21" s="38"/>
    </row>
    <row r="22" spans="1:27" ht="89.25">
      <c r="A22" s="222"/>
      <c r="B22" s="222"/>
      <c r="C22" s="222"/>
      <c r="D22" s="222"/>
      <c r="E22" s="7" t="s">
        <v>64</v>
      </c>
      <c r="F22" s="2" t="s">
        <v>138</v>
      </c>
      <c r="G22" s="7" t="s">
        <v>139</v>
      </c>
      <c r="H22" s="7" t="s">
        <v>140</v>
      </c>
      <c r="I22" s="7" t="s">
        <v>77</v>
      </c>
      <c r="J22" s="8">
        <v>100</v>
      </c>
      <c r="K22" s="222"/>
      <c r="L22" s="7" t="s">
        <v>123</v>
      </c>
      <c r="M22" s="7">
        <f t="shared" si="3"/>
        <v>90</v>
      </c>
      <c r="N22" s="6" t="s">
        <v>71</v>
      </c>
      <c r="O22" s="7">
        <v>25</v>
      </c>
      <c r="P22" s="7">
        <v>15</v>
      </c>
      <c r="Q22" s="7">
        <v>10</v>
      </c>
      <c r="R22" s="7">
        <v>10</v>
      </c>
      <c r="S22" s="7">
        <v>10</v>
      </c>
      <c r="T22" s="14">
        <v>10</v>
      </c>
      <c r="U22" s="31">
        <v>10</v>
      </c>
      <c r="V22" s="31">
        <v>10</v>
      </c>
      <c r="W22" s="42" t="s">
        <v>141</v>
      </c>
      <c r="X22" s="6" t="s">
        <v>73</v>
      </c>
      <c r="Y22" s="43"/>
      <c r="Z22" s="44"/>
      <c r="AA22" s="38"/>
    </row>
    <row r="23" spans="1:27" ht="89.25" customHeight="1">
      <c r="A23" s="224" t="s">
        <v>142</v>
      </c>
      <c r="B23" s="220" t="s">
        <v>116</v>
      </c>
      <c r="C23" s="220" t="s">
        <v>143</v>
      </c>
      <c r="D23" s="220" t="s">
        <v>63</v>
      </c>
      <c r="E23" s="7" t="s">
        <v>64</v>
      </c>
      <c r="F23" s="2" t="s">
        <v>144</v>
      </c>
      <c r="G23" s="7" t="s">
        <v>145</v>
      </c>
      <c r="H23" s="7" t="s">
        <v>146</v>
      </c>
      <c r="I23" s="7" t="s">
        <v>77</v>
      </c>
      <c r="J23" s="220">
        <v>100</v>
      </c>
      <c r="K23" s="220" t="s">
        <v>122</v>
      </c>
      <c r="L23" s="220" t="s">
        <v>123</v>
      </c>
      <c r="M23" s="7">
        <f t="shared" si="3"/>
        <v>75</v>
      </c>
      <c r="N23" s="71" t="s">
        <v>84</v>
      </c>
      <c r="O23" s="7">
        <v>10</v>
      </c>
      <c r="P23" s="7">
        <v>15</v>
      </c>
      <c r="Q23" s="7">
        <v>10</v>
      </c>
      <c r="R23" s="7">
        <v>10</v>
      </c>
      <c r="S23" s="7">
        <v>10</v>
      </c>
      <c r="T23" s="14">
        <v>10</v>
      </c>
      <c r="U23" s="31">
        <v>10</v>
      </c>
      <c r="V23" s="31">
        <v>10</v>
      </c>
      <c r="W23" s="42" t="s">
        <v>147</v>
      </c>
      <c r="X23" s="6" t="s">
        <v>73</v>
      </c>
      <c r="Y23" s="43"/>
      <c r="Z23" s="44"/>
      <c r="AA23" s="58"/>
    </row>
    <row r="24" spans="1:27" ht="122.25" customHeight="1">
      <c r="A24" s="225"/>
      <c r="B24" s="222"/>
      <c r="C24" s="222"/>
      <c r="D24" s="222"/>
      <c r="E24" s="7" t="s">
        <v>64</v>
      </c>
      <c r="F24" s="2" t="s">
        <v>148</v>
      </c>
      <c r="G24" s="7" t="s">
        <v>149</v>
      </c>
      <c r="H24" s="7" t="s">
        <v>150</v>
      </c>
      <c r="I24" s="7" t="s">
        <v>106</v>
      </c>
      <c r="J24" s="222"/>
      <c r="K24" s="222"/>
      <c r="L24" s="222"/>
      <c r="M24" s="7">
        <f t="shared" si="3"/>
        <v>90</v>
      </c>
      <c r="N24" s="6" t="s">
        <v>71</v>
      </c>
      <c r="O24" s="7">
        <v>25</v>
      </c>
      <c r="P24" s="7">
        <v>15</v>
      </c>
      <c r="Q24" s="7">
        <v>10</v>
      </c>
      <c r="R24" s="7">
        <v>10</v>
      </c>
      <c r="S24" s="7">
        <v>10</v>
      </c>
      <c r="T24" s="14">
        <v>10</v>
      </c>
      <c r="U24" s="31">
        <v>10</v>
      </c>
      <c r="V24" s="31" t="s">
        <v>107</v>
      </c>
      <c r="W24" s="68" t="s">
        <v>151</v>
      </c>
      <c r="X24" s="6" t="s">
        <v>73</v>
      </c>
      <c r="Y24" s="43"/>
      <c r="Z24" s="44"/>
      <c r="AA24" s="61"/>
    </row>
    <row r="25" spans="1:27" ht="153" customHeight="1">
      <c r="A25" s="8" t="s">
        <v>152</v>
      </c>
      <c r="B25" s="8" t="s">
        <v>153</v>
      </c>
      <c r="C25" s="7" t="s">
        <v>154</v>
      </c>
      <c r="D25" s="8" t="s">
        <v>122</v>
      </c>
      <c r="E25" s="7" t="s">
        <v>64</v>
      </c>
      <c r="F25" s="2" t="s">
        <v>155</v>
      </c>
      <c r="G25" s="7" t="s">
        <v>156</v>
      </c>
      <c r="H25" s="7" t="s">
        <v>157</v>
      </c>
      <c r="I25" s="7" t="s">
        <v>77</v>
      </c>
      <c r="J25" s="8">
        <v>100</v>
      </c>
      <c r="K25" s="8" t="s">
        <v>122</v>
      </c>
      <c r="L25" s="7" t="s">
        <v>123</v>
      </c>
      <c r="M25" s="7">
        <f t="shared" si="3"/>
        <v>90</v>
      </c>
      <c r="N25" s="6" t="s">
        <v>71</v>
      </c>
      <c r="O25" s="7">
        <v>25</v>
      </c>
      <c r="P25" s="7">
        <v>15</v>
      </c>
      <c r="Q25" s="7">
        <v>10</v>
      </c>
      <c r="R25" s="7">
        <v>10</v>
      </c>
      <c r="S25" s="7">
        <v>10</v>
      </c>
      <c r="T25" s="14">
        <v>10</v>
      </c>
      <c r="U25" s="15">
        <v>10</v>
      </c>
      <c r="V25" s="15">
        <v>10</v>
      </c>
      <c r="W25" s="34" t="s">
        <v>158</v>
      </c>
      <c r="X25" s="6" t="s">
        <v>73</v>
      </c>
      <c r="Y25" s="37"/>
      <c r="Z25" s="36"/>
      <c r="AA25" s="38"/>
    </row>
    <row r="26" spans="1:27" ht="165.75">
      <c r="A26" s="7" t="s">
        <v>159</v>
      </c>
      <c r="B26" s="7" t="s">
        <v>160</v>
      </c>
      <c r="C26" s="7" t="s">
        <v>161</v>
      </c>
      <c r="D26" s="7" t="s">
        <v>63</v>
      </c>
      <c r="E26" s="7" t="s">
        <v>64</v>
      </c>
      <c r="F26" s="2" t="s">
        <v>162</v>
      </c>
      <c r="G26" s="7" t="s">
        <v>163</v>
      </c>
      <c r="H26" s="7" t="s">
        <v>164</v>
      </c>
      <c r="I26" s="7" t="s">
        <v>83</v>
      </c>
      <c r="J26" s="7">
        <v>100</v>
      </c>
      <c r="K26" s="7" t="s">
        <v>63</v>
      </c>
      <c r="L26" s="7" t="s">
        <v>123</v>
      </c>
      <c r="M26" s="7">
        <f t="shared" si="3"/>
        <v>90</v>
      </c>
      <c r="N26" s="6" t="s">
        <v>71</v>
      </c>
      <c r="O26" s="7">
        <v>25</v>
      </c>
      <c r="P26" s="7">
        <v>15</v>
      </c>
      <c r="Q26" s="7">
        <v>10</v>
      </c>
      <c r="R26" s="7">
        <v>10</v>
      </c>
      <c r="S26" s="7">
        <v>10</v>
      </c>
      <c r="T26" s="14">
        <v>10</v>
      </c>
      <c r="U26" s="15">
        <v>10</v>
      </c>
      <c r="V26" s="31">
        <v>10</v>
      </c>
      <c r="W26" s="42" t="s">
        <v>165</v>
      </c>
      <c r="X26" s="6" t="s">
        <v>73</v>
      </c>
      <c r="Y26" s="43"/>
      <c r="Z26" s="56" t="s">
        <v>166</v>
      </c>
      <c r="AA26" s="38"/>
    </row>
    <row r="27" spans="1:27" ht="114.75" customHeight="1">
      <c r="A27" s="220" t="s">
        <v>167</v>
      </c>
      <c r="B27" s="220" t="s">
        <v>160</v>
      </c>
      <c r="C27" s="220" t="s">
        <v>168</v>
      </c>
      <c r="D27" s="220" t="s">
        <v>122</v>
      </c>
      <c r="E27" s="7" t="s">
        <v>64</v>
      </c>
      <c r="F27" s="2" t="s">
        <v>169</v>
      </c>
      <c r="G27" s="7" t="s">
        <v>170</v>
      </c>
      <c r="H27" s="7" t="s">
        <v>171</v>
      </c>
      <c r="I27" s="7" t="s">
        <v>83</v>
      </c>
      <c r="J27" s="220">
        <v>100</v>
      </c>
      <c r="K27" s="220" t="s">
        <v>122</v>
      </c>
      <c r="L27" s="220" t="s">
        <v>123</v>
      </c>
      <c r="M27" s="8">
        <f t="shared" si="3"/>
        <v>90</v>
      </c>
      <c r="N27" s="6" t="s">
        <v>71</v>
      </c>
      <c r="O27" s="8">
        <v>25</v>
      </c>
      <c r="P27" s="8">
        <v>15</v>
      </c>
      <c r="Q27" s="8">
        <v>10</v>
      </c>
      <c r="R27" s="8">
        <v>10</v>
      </c>
      <c r="S27" s="8">
        <v>10</v>
      </c>
      <c r="T27" s="25">
        <v>10</v>
      </c>
      <c r="U27" s="17">
        <v>10</v>
      </c>
      <c r="V27" s="27">
        <v>10</v>
      </c>
      <c r="W27" s="45" t="s">
        <v>172</v>
      </c>
      <c r="X27" s="6" t="s">
        <v>73</v>
      </c>
      <c r="Y27" s="43"/>
      <c r="Z27" s="36"/>
      <c r="AA27" s="38"/>
    </row>
    <row r="28" spans="1:27" ht="102">
      <c r="A28" s="222"/>
      <c r="B28" s="222"/>
      <c r="C28" s="222"/>
      <c r="D28" s="222"/>
      <c r="E28" s="7" t="s">
        <v>64</v>
      </c>
      <c r="F28" s="2" t="s">
        <v>173</v>
      </c>
      <c r="G28" s="7" t="s">
        <v>174</v>
      </c>
      <c r="H28" s="7" t="s">
        <v>171</v>
      </c>
      <c r="I28" s="7" t="s">
        <v>106</v>
      </c>
      <c r="J28" s="222"/>
      <c r="K28" s="222"/>
      <c r="L28" s="222"/>
      <c r="M28" s="7">
        <f t="shared" si="3"/>
        <v>75</v>
      </c>
      <c r="N28" s="72" t="s">
        <v>84</v>
      </c>
      <c r="O28" s="7">
        <v>10</v>
      </c>
      <c r="P28" s="7">
        <v>15</v>
      </c>
      <c r="Q28" s="7">
        <v>10</v>
      </c>
      <c r="R28" s="7">
        <v>10</v>
      </c>
      <c r="S28" s="7">
        <v>10</v>
      </c>
      <c r="T28" s="14">
        <v>10</v>
      </c>
      <c r="U28" s="15">
        <v>10</v>
      </c>
      <c r="V28" s="15">
        <v>10</v>
      </c>
      <c r="W28" s="45" t="s">
        <v>175</v>
      </c>
      <c r="X28" s="6" t="s">
        <v>73</v>
      </c>
      <c r="Y28" s="32"/>
      <c r="Z28" s="56" t="s">
        <v>74</v>
      </c>
      <c r="AA28" s="38"/>
    </row>
    <row r="29" spans="1:27" ht="140.25">
      <c r="A29" s="7" t="s">
        <v>176</v>
      </c>
      <c r="B29" s="7" t="s">
        <v>160</v>
      </c>
      <c r="C29" s="7" t="s">
        <v>177</v>
      </c>
      <c r="D29" s="7" t="s">
        <v>122</v>
      </c>
      <c r="E29" s="7" t="s">
        <v>64</v>
      </c>
      <c r="F29" s="2" t="s">
        <v>178</v>
      </c>
      <c r="G29" s="7" t="s">
        <v>179</v>
      </c>
      <c r="H29" s="7" t="s">
        <v>180</v>
      </c>
      <c r="I29" s="7" t="s">
        <v>106</v>
      </c>
      <c r="J29" s="7">
        <v>100</v>
      </c>
      <c r="K29" s="7" t="s">
        <v>122</v>
      </c>
      <c r="L29" s="7" t="s">
        <v>123</v>
      </c>
      <c r="M29" s="3">
        <f t="shared" si="3"/>
        <v>90</v>
      </c>
      <c r="N29" s="6" t="s">
        <v>71</v>
      </c>
      <c r="O29" s="3">
        <v>25</v>
      </c>
      <c r="P29" s="7">
        <v>15</v>
      </c>
      <c r="Q29" s="7">
        <v>10</v>
      </c>
      <c r="R29" s="7">
        <v>10</v>
      </c>
      <c r="S29" s="7">
        <v>10</v>
      </c>
      <c r="T29" s="14">
        <v>10</v>
      </c>
      <c r="U29" s="15">
        <v>10</v>
      </c>
      <c r="V29" s="15">
        <v>10</v>
      </c>
      <c r="W29" s="16" t="s">
        <v>181</v>
      </c>
      <c r="X29" s="6" t="s">
        <v>73</v>
      </c>
      <c r="Y29" s="46"/>
      <c r="Z29" s="36"/>
      <c r="AA29" s="38"/>
    </row>
    <row r="30" spans="1:27" ht="102" customHeight="1">
      <c r="A30" s="220" t="s">
        <v>182</v>
      </c>
      <c r="B30" s="220" t="s">
        <v>160</v>
      </c>
      <c r="C30" s="220" t="s">
        <v>183</v>
      </c>
      <c r="D30" s="220" t="s">
        <v>122</v>
      </c>
      <c r="E30" s="7" t="s">
        <v>64</v>
      </c>
      <c r="F30" s="2" t="s">
        <v>184</v>
      </c>
      <c r="G30" s="7" t="s">
        <v>185</v>
      </c>
      <c r="H30" s="7" t="s">
        <v>180</v>
      </c>
      <c r="I30" s="7" t="s">
        <v>68</v>
      </c>
      <c r="J30" s="220">
        <v>100</v>
      </c>
      <c r="K30" s="220" t="s">
        <v>69</v>
      </c>
      <c r="L30" s="220" t="s">
        <v>70</v>
      </c>
      <c r="M30" s="3">
        <f t="shared" si="3"/>
        <v>90</v>
      </c>
      <c r="N30" s="6" t="s">
        <v>71</v>
      </c>
      <c r="O30" s="3">
        <v>25</v>
      </c>
      <c r="P30" s="7">
        <v>15</v>
      </c>
      <c r="Q30" s="7">
        <v>10</v>
      </c>
      <c r="R30" s="7">
        <v>10</v>
      </c>
      <c r="S30" s="7">
        <v>10</v>
      </c>
      <c r="T30" s="14">
        <v>10</v>
      </c>
      <c r="U30" s="15">
        <v>10</v>
      </c>
      <c r="V30" s="15">
        <v>10</v>
      </c>
      <c r="W30" s="16" t="s">
        <v>186</v>
      </c>
      <c r="X30" s="6" t="s">
        <v>73</v>
      </c>
      <c r="Y30" s="32" t="s">
        <v>187</v>
      </c>
      <c r="Z30" s="36"/>
      <c r="AA30" s="58"/>
    </row>
    <row r="31" spans="1:27" ht="76.5">
      <c r="A31" s="222"/>
      <c r="B31" s="222"/>
      <c r="C31" s="222"/>
      <c r="D31" s="222"/>
      <c r="E31" s="7" t="s">
        <v>64</v>
      </c>
      <c r="F31" s="2" t="s">
        <v>188</v>
      </c>
      <c r="G31" s="7" t="s">
        <v>189</v>
      </c>
      <c r="H31" s="7" t="s">
        <v>180</v>
      </c>
      <c r="I31" s="7" t="s">
        <v>68</v>
      </c>
      <c r="J31" s="222"/>
      <c r="K31" s="222"/>
      <c r="L31" s="222"/>
      <c r="M31" s="3">
        <f t="shared" si="3"/>
        <v>90</v>
      </c>
      <c r="N31" s="6" t="s">
        <v>71</v>
      </c>
      <c r="O31" s="3">
        <v>25</v>
      </c>
      <c r="P31" s="7">
        <v>15</v>
      </c>
      <c r="Q31" s="7">
        <v>10</v>
      </c>
      <c r="R31" s="7">
        <v>10</v>
      </c>
      <c r="S31" s="7">
        <v>10</v>
      </c>
      <c r="T31" s="14">
        <v>10</v>
      </c>
      <c r="U31" s="15">
        <v>10</v>
      </c>
      <c r="V31" s="15">
        <v>10</v>
      </c>
      <c r="W31" s="16" t="s">
        <v>190</v>
      </c>
      <c r="X31" s="6" t="s">
        <v>73</v>
      </c>
      <c r="Y31" s="32" t="s">
        <v>191</v>
      </c>
      <c r="Z31" s="36"/>
      <c r="AA31" s="61"/>
    </row>
    <row r="32" spans="1:27" ht="130.5" customHeight="1">
      <c r="A32" s="220" t="s">
        <v>192</v>
      </c>
      <c r="B32" s="220" t="s">
        <v>193</v>
      </c>
      <c r="C32" s="220" t="s">
        <v>194</v>
      </c>
      <c r="D32" s="220" t="s">
        <v>122</v>
      </c>
      <c r="E32" s="7" t="s">
        <v>64</v>
      </c>
      <c r="F32" s="2" t="s">
        <v>195</v>
      </c>
      <c r="G32" s="7" t="s">
        <v>196</v>
      </c>
      <c r="H32" s="7" t="s">
        <v>197</v>
      </c>
      <c r="I32" s="7" t="s">
        <v>198</v>
      </c>
      <c r="J32" s="220">
        <v>100</v>
      </c>
      <c r="K32" s="220" t="s">
        <v>69</v>
      </c>
      <c r="L32" s="220" t="s">
        <v>70</v>
      </c>
      <c r="M32" s="3">
        <f t="shared" si="3"/>
        <v>90</v>
      </c>
      <c r="N32" s="6" t="s">
        <v>71</v>
      </c>
      <c r="O32" s="3">
        <v>25</v>
      </c>
      <c r="P32" s="7">
        <v>15</v>
      </c>
      <c r="Q32" s="7">
        <v>10</v>
      </c>
      <c r="R32" s="7">
        <v>10</v>
      </c>
      <c r="S32" s="7">
        <v>10</v>
      </c>
      <c r="T32" s="14">
        <v>10</v>
      </c>
      <c r="U32" s="15">
        <v>10</v>
      </c>
      <c r="V32" s="15">
        <v>5</v>
      </c>
      <c r="W32" s="16" t="s">
        <v>199</v>
      </c>
      <c r="X32" s="6" t="s">
        <v>200</v>
      </c>
      <c r="Y32" s="32"/>
      <c r="Z32" s="36"/>
      <c r="AA32" s="38"/>
    </row>
    <row r="33" spans="1:27" ht="178.5">
      <c r="A33" s="221"/>
      <c r="B33" s="221"/>
      <c r="C33" s="221"/>
      <c r="D33" s="221"/>
      <c r="E33" s="7" t="s">
        <v>64</v>
      </c>
      <c r="F33" s="2" t="s">
        <v>201</v>
      </c>
      <c r="G33" s="7" t="s">
        <v>202</v>
      </c>
      <c r="H33" s="7" t="s">
        <v>203</v>
      </c>
      <c r="I33" s="7" t="s">
        <v>83</v>
      </c>
      <c r="J33" s="221"/>
      <c r="K33" s="221"/>
      <c r="L33" s="221"/>
      <c r="M33" s="3">
        <f t="shared" si="3"/>
        <v>90</v>
      </c>
      <c r="N33" s="6" t="s">
        <v>71</v>
      </c>
      <c r="O33" s="3">
        <v>25</v>
      </c>
      <c r="P33" s="7">
        <v>15</v>
      </c>
      <c r="Q33" s="7">
        <v>10</v>
      </c>
      <c r="R33" s="7">
        <v>10</v>
      </c>
      <c r="S33" s="7">
        <v>10</v>
      </c>
      <c r="T33" s="14">
        <v>10</v>
      </c>
      <c r="U33" s="15">
        <v>10</v>
      </c>
      <c r="V33" s="15">
        <v>5</v>
      </c>
      <c r="W33" s="16" t="s">
        <v>204</v>
      </c>
      <c r="X33" s="6" t="s">
        <v>205</v>
      </c>
      <c r="Z33" s="36"/>
      <c r="AA33" s="38"/>
    </row>
    <row r="34" spans="1:27" ht="140.25">
      <c r="A34" s="221"/>
      <c r="B34" s="221"/>
      <c r="C34" s="221"/>
      <c r="D34" s="221"/>
      <c r="E34" s="7" t="s">
        <v>64</v>
      </c>
      <c r="F34" s="2" t="s">
        <v>206</v>
      </c>
      <c r="G34" s="7" t="s">
        <v>207</v>
      </c>
      <c r="H34" s="7" t="s">
        <v>197</v>
      </c>
      <c r="I34" s="7" t="s">
        <v>83</v>
      </c>
      <c r="J34" s="221"/>
      <c r="K34" s="221"/>
      <c r="L34" s="221"/>
      <c r="M34" s="3">
        <f t="shared" si="3"/>
        <v>90</v>
      </c>
      <c r="N34" s="6" t="s">
        <v>71</v>
      </c>
      <c r="O34" s="3">
        <v>25</v>
      </c>
      <c r="P34" s="7">
        <v>15</v>
      </c>
      <c r="Q34" s="7">
        <v>10</v>
      </c>
      <c r="R34" s="7">
        <v>10</v>
      </c>
      <c r="S34" s="7">
        <v>10</v>
      </c>
      <c r="T34" s="14">
        <v>10</v>
      </c>
      <c r="U34" s="15">
        <v>10</v>
      </c>
      <c r="V34" s="15">
        <v>10</v>
      </c>
      <c r="W34" s="16" t="s">
        <v>208</v>
      </c>
      <c r="X34" s="6" t="s">
        <v>209</v>
      </c>
      <c r="Y34" s="37"/>
      <c r="Z34" s="36"/>
      <c r="AA34" s="38"/>
    </row>
    <row r="35" spans="1:27" ht="191.25">
      <c r="A35" s="222"/>
      <c r="B35" s="222"/>
      <c r="C35" s="222"/>
      <c r="D35" s="222"/>
      <c r="E35" s="7" t="s">
        <v>64</v>
      </c>
      <c r="F35" s="2" t="s">
        <v>210</v>
      </c>
      <c r="G35" s="7" t="s">
        <v>211</v>
      </c>
      <c r="H35" s="7" t="s">
        <v>197</v>
      </c>
      <c r="I35" s="7" t="s">
        <v>83</v>
      </c>
      <c r="J35" s="222"/>
      <c r="K35" s="222"/>
      <c r="L35" s="222"/>
      <c r="M35" s="3">
        <f t="shared" si="3"/>
        <v>90</v>
      </c>
      <c r="N35" s="6" t="s">
        <v>71</v>
      </c>
      <c r="O35" s="3">
        <v>25</v>
      </c>
      <c r="P35" s="7">
        <v>15</v>
      </c>
      <c r="Q35" s="7">
        <v>10</v>
      </c>
      <c r="R35" s="7">
        <v>10</v>
      </c>
      <c r="S35" s="7">
        <v>10</v>
      </c>
      <c r="T35" s="14">
        <v>10</v>
      </c>
      <c r="U35" s="15">
        <v>10</v>
      </c>
      <c r="V35" s="15">
        <v>10</v>
      </c>
      <c r="W35" s="16" t="s">
        <v>212</v>
      </c>
      <c r="X35" s="6" t="s">
        <v>213</v>
      </c>
      <c r="Y35" s="37"/>
      <c r="Z35" s="36"/>
      <c r="AA35" s="38"/>
    </row>
    <row r="36" spans="1:27" ht="89.25" customHeight="1">
      <c r="A36" s="220" t="s">
        <v>214</v>
      </c>
      <c r="B36" s="220" t="s">
        <v>215</v>
      </c>
      <c r="C36" s="220" t="s">
        <v>216</v>
      </c>
      <c r="D36" s="220" t="s">
        <v>63</v>
      </c>
      <c r="E36" s="7" t="s">
        <v>64</v>
      </c>
      <c r="F36" s="2" t="s">
        <v>217</v>
      </c>
      <c r="G36" s="7" t="s">
        <v>218</v>
      </c>
      <c r="H36" s="7" t="s">
        <v>219</v>
      </c>
      <c r="I36" s="7" t="s">
        <v>77</v>
      </c>
      <c r="J36" s="220">
        <v>100</v>
      </c>
      <c r="K36" s="220" t="s">
        <v>63</v>
      </c>
      <c r="L36" s="220" t="s">
        <v>123</v>
      </c>
      <c r="M36" s="3">
        <f t="shared" si="3"/>
        <v>90</v>
      </c>
      <c r="N36" s="6" t="s">
        <v>71</v>
      </c>
      <c r="O36" s="3">
        <v>25</v>
      </c>
      <c r="P36" s="7">
        <v>15</v>
      </c>
      <c r="Q36" s="7">
        <v>10</v>
      </c>
      <c r="R36" s="7">
        <v>10</v>
      </c>
      <c r="S36" s="7">
        <v>10</v>
      </c>
      <c r="T36" s="14">
        <v>10</v>
      </c>
      <c r="U36" s="15">
        <v>10</v>
      </c>
      <c r="V36" s="15">
        <v>10</v>
      </c>
      <c r="W36" s="34" t="s">
        <v>220</v>
      </c>
      <c r="X36" s="6" t="s">
        <v>73</v>
      </c>
      <c r="Y36" s="46"/>
      <c r="Z36" s="36"/>
      <c r="AA36" s="47"/>
    </row>
    <row r="37" spans="1:27" ht="102">
      <c r="A37" s="222"/>
      <c r="B37" s="222"/>
      <c r="C37" s="222"/>
      <c r="D37" s="222"/>
      <c r="E37" s="7" t="s">
        <v>64</v>
      </c>
      <c r="F37" s="2" t="s">
        <v>221</v>
      </c>
      <c r="G37" s="7" t="s">
        <v>222</v>
      </c>
      <c r="H37" s="7" t="s">
        <v>219</v>
      </c>
      <c r="I37" s="7" t="s">
        <v>121</v>
      </c>
      <c r="J37" s="222"/>
      <c r="K37" s="222"/>
      <c r="L37" s="222"/>
      <c r="M37" s="3">
        <f t="shared" si="3"/>
        <v>90</v>
      </c>
      <c r="N37" s="6" t="s">
        <v>71</v>
      </c>
      <c r="O37" s="3">
        <v>25</v>
      </c>
      <c r="P37" s="7">
        <v>15</v>
      </c>
      <c r="Q37" s="7">
        <v>10</v>
      </c>
      <c r="R37" s="7">
        <v>10</v>
      </c>
      <c r="S37" s="7">
        <v>10</v>
      </c>
      <c r="T37" s="14">
        <v>10</v>
      </c>
      <c r="U37" s="15">
        <v>10</v>
      </c>
      <c r="V37" s="15">
        <v>10</v>
      </c>
      <c r="W37" s="34" t="s">
        <v>223</v>
      </c>
      <c r="X37" s="6" t="s">
        <v>73</v>
      </c>
      <c r="Y37" s="32" t="s">
        <v>224</v>
      </c>
      <c r="Z37" s="56" t="s">
        <v>74</v>
      </c>
      <c r="AA37" s="47"/>
    </row>
    <row r="38" spans="1:27" ht="153" customHeight="1">
      <c r="A38" s="220" t="s">
        <v>225</v>
      </c>
      <c r="B38" s="220" t="s">
        <v>215</v>
      </c>
      <c r="C38" s="220" t="s">
        <v>226</v>
      </c>
      <c r="D38" s="220" t="s">
        <v>63</v>
      </c>
      <c r="E38" s="7" t="s">
        <v>64</v>
      </c>
      <c r="F38" s="2" t="s">
        <v>227</v>
      </c>
      <c r="G38" s="7" t="s">
        <v>228</v>
      </c>
      <c r="H38" s="7" t="s">
        <v>219</v>
      </c>
      <c r="I38" s="7" t="s">
        <v>198</v>
      </c>
      <c r="J38" s="220">
        <v>100</v>
      </c>
      <c r="K38" s="220" t="s">
        <v>63</v>
      </c>
      <c r="L38" s="220" t="s">
        <v>229</v>
      </c>
      <c r="M38" s="3">
        <f t="shared" si="3"/>
        <v>90</v>
      </c>
      <c r="N38" s="6" t="s">
        <v>71</v>
      </c>
      <c r="O38" s="3">
        <v>25</v>
      </c>
      <c r="P38" s="6">
        <v>15</v>
      </c>
      <c r="Q38" s="7">
        <v>10</v>
      </c>
      <c r="R38" s="7">
        <v>10</v>
      </c>
      <c r="S38" s="7">
        <v>10</v>
      </c>
      <c r="T38" s="14">
        <v>10</v>
      </c>
      <c r="U38" s="15">
        <v>10</v>
      </c>
      <c r="V38" s="15">
        <v>10</v>
      </c>
      <c r="W38" s="34" t="s">
        <v>230</v>
      </c>
      <c r="X38" s="6" t="s">
        <v>231</v>
      </c>
      <c r="Y38" s="32" t="s">
        <v>232</v>
      </c>
      <c r="Z38" s="36"/>
      <c r="AA38" s="38"/>
    </row>
    <row r="39" spans="1:27" ht="180" customHeight="1">
      <c r="A39" s="221"/>
      <c r="B39" s="221"/>
      <c r="C39" s="221"/>
      <c r="D39" s="221"/>
      <c r="E39" s="7" t="s">
        <v>64</v>
      </c>
      <c r="F39" s="2" t="s">
        <v>233</v>
      </c>
      <c r="G39" s="4" t="s">
        <v>234</v>
      </c>
      <c r="H39" s="7" t="s">
        <v>235</v>
      </c>
      <c r="I39" s="7" t="s">
        <v>236</v>
      </c>
      <c r="J39" s="221"/>
      <c r="K39" s="221"/>
      <c r="L39" s="221"/>
      <c r="M39" s="3">
        <f t="shared" si="3"/>
        <v>90</v>
      </c>
      <c r="N39" s="6" t="s">
        <v>71</v>
      </c>
      <c r="O39" s="3">
        <v>25</v>
      </c>
      <c r="P39" s="6">
        <v>15</v>
      </c>
      <c r="Q39" s="7">
        <v>10</v>
      </c>
      <c r="R39" s="7">
        <v>10</v>
      </c>
      <c r="S39" s="7">
        <v>10</v>
      </c>
      <c r="T39" s="14">
        <v>10</v>
      </c>
      <c r="U39" s="15">
        <v>10</v>
      </c>
      <c r="V39" s="15">
        <v>10</v>
      </c>
      <c r="W39" s="34" t="s">
        <v>237</v>
      </c>
      <c r="X39" s="6" t="s">
        <v>73</v>
      </c>
      <c r="Y39" s="46"/>
      <c r="Z39" s="36"/>
      <c r="AA39" s="38"/>
    </row>
    <row r="40" spans="1:27" ht="76.5">
      <c r="A40" s="221"/>
      <c r="B40" s="221"/>
      <c r="C40" s="221"/>
      <c r="D40" s="221"/>
      <c r="E40" s="7" t="s">
        <v>64</v>
      </c>
      <c r="F40" s="2" t="s">
        <v>238</v>
      </c>
      <c r="G40" s="4" t="s">
        <v>239</v>
      </c>
      <c r="H40" s="7" t="s">
        <v>219</v>
      </c>
      <c r="I40" s="7" t="s">
        <v>77</v>
      </c>
      <c r="J40" s="221"/>
      <c r="K40" s="221"/>
      <c r="L40" s="221"/>
      <c r="M40" s="3">
        <f t="shared" si="3"/>
        <v>90</v>
      </c>
      <c r="N40" s="6" t="s">
        <v>71</v>
      </c>
      <c r="O40" s="3">
        <v>25</v>
      </c>
      <c r="P40" s="6">
        <v>15</v>
      </c>
      <c r="Q40" s="7">
        <v>10</v>
      </c>
      <c r="R40" s="7">
        <v>10</v>
      </c>
      <c r="S40" s="7">
        <v>10</v>
      </c>
      <c r="T40" s="14">
        <v>10</v>
      </c>
      <c r="U40" s="15">
        <v>10</v>
      </c>
      <c r="V40" s="15">
        <v>10</v>
      </c>
      <c r="W40" s="34" t="s">
        <v>240</v>
      </c>
      <c r="X40" s="6" t="s">
        <v>73</v>
      </c>
      <c r="Y40" s="46"/>
      <c r="Z40" s="36"/>
      <c r="AA40" s="38"/>
    </row>
    <row r="41" spans="1:27" ht="127.5">
      <c r="A41" s="221"/>
      <c r="B41" s="221"/>
      <c r="C41" s="221"/>
      <c r="D41" s="221"/>
      <c r="E41" s="7" t="s">
        <v>64</v>
      </c>
      <c r="F41" s="2" t="s">
        <v>241</v>
      </c>
      <c r="G41" s="4" t="s">
        <v>242</v>
      </c>
      <c r="H41" s="7" t="s">
        <v>243</v>
      </c>
      <c r="I41" s="7" t="s">
        <v>106</v>
      </c>
      <c r="J41" s="221"/>
      <c r="K41" s="221"/>
      <c r="L41" s="221"/>
      <c r="M41" s="3">
        <f t="shared" si="3"/>
        <v>90</v>
      </c>
      <c r="N41" s="6" t="s">
        <v>71</v>
      </c>
      <c r="O41" s="3">
        <v>25</v>
      </c>
      <c r="P41" s="6">
        <v>15</v>
      </c>
      <c r="Q41" s="7">
        <v>10</v>
      </c>
      <c r="R41" s="7">
        <v>10</v>
      </c>
      <c r="S41" s="7">
        <v>10</v>
      </c>
      <c r="T41" s="14">
        <v>10</v>
      </c>
      <c r="U41" s="15">
        <v>10</v>
      </c>
      <c r="V41" s="15">
        <v>10</v>
      </c>
      <c r="W41" s="34" t="s">
        <v>244</v>
      </c>
      <c r="X41" s="6" t="s">
        <v>73</v>
      </c>
      <c r="Y41" s="46"/>
      <c r="Z41" s="36"/>
      <c r="AA41" s="38"/>
    </row>
    <row r="42" spans="1:27" ht="102">
      <c r="A42" s="222"/>
      <c r="B42" s="222"/>
      <c r="C42" s="222"/>
      <c r="D42" s="222"/>
      <c r="E42" s="7" t="s">
        <v>64</v>
      </c>
      <c r="F42" s="2" t="s">
        <v>245</v>
      </c>
      <c r="G42" s="4" t="s">
        <v>246</v>
      </c>
      <c r="H42" s="7" t="s">
        <v>247</v>
      </c>
      <c r="I42" s="7" t="s">
        <v>248</v>
      </c>
      <c r="J42" s="222"/>
      <c r="K42" s="222"/>
      <c r="L42" s="222"/>
      <c r="M42" s="3">
        <f t="shared" si="3"/>
        <v>90</v>
      </c>
      <c r="N42" s="6" t="s">
        <v>71</v>
      </c>
      <c r="O42" s="3">
        <v>25</v>
      </c>
      <c r="P42" s="6">
        <v>15</v>
      </c>
      <c r="Q42" s="7">
        <v>10</v>
      </c>
      <c r="R42" s="7">
        <v>10</v>
      </c>
      <c r="S42" s="7">
        <v>10</v>
      </c>
      <c r="T42" s="14">
        <v>10</v>
      </c>
      <c r="U42" s="15">
        <v>10</v>
      </c>
      <c r="V42" s="15">
        <v>10</v>
      </c>
      <c r="W42" s="34" t="s">
        <v>237</v>
      </c>
      <c r="X42" s="6" t="s">
        <v>73</v>
      </c>
      <c r="Y42" s="46"/>
      <c r="Z42" s="36"/>
      <c r="AA42" s="38"/>
    </row>
    <row r="43" spans="1:27" ht="140.25">
      <c r="A43" s="8" t="s">
        <v>249</v>
      </c>
      <c r="B43" s="8" t="s">
        <v>215</v>
      </c>
      <c r="C43" s="8" t="s">
        <v>250</v>
      </c>
      <c r="D43" s="8" t="s">
        <v>63</v>
      </c>
      <c r="E43" s="7" t="s">
        <v>64</v>
      </c>
      <c r="F43" s="2" t="s">
        <v>245</v>
      </c>
      <c r="G43" s="4" t="s">
        <v>246</v>
      </c>
      <c r="H43" s="7" t="s">
        <v>247</v>
      </c>
      <c r="I43" s="7" t="s">
        <v>248</v>
      </c>
      <c r="J43" s="8">
        <v>100</v>
      </c>
      <c r="K43" s="8" t="s">
        <v>63</v>
      </c>
      <c r="L43" s="8" t="s">
        <v>123</v>
      </c>
      <c r="M43" s="3">
        <f t="shared" si="3"/>
        <v>90</v>
      </c>
      <c r="N43" s="6" t="s">
        <v>71</v>
      </c>
      <c r="O43" s="3">
        <v>25</v>
      </c>
      <c r="P43" s="6">
        <v>15</v>
      </c>
      <c r="Q43" s="7">
        <v>10</v>
      </c>
      <c r="R43" s="7">
        <v>10</v>
      </c>
      <c r="S43" s="7">
        <v>10</v>
      </c>
      <c r="T43" s="14">
        <v>10</v>
      </c>
      <c r="U43" s="15">
        <v>10</v>
      </c>
      <c r="V43" s="15">
        <v>10</v>
      </c>
      <c r="W43" s="34" t="s">
        <v>237</v>
      </c>
      <c r="X43" s="6" t="s">
        <v>73</v>
      </c>
      <c r="Y43" s="46"/>
      <c r="Z43" s="36"/>
      <c r="AA43" s="38"/>
    </row>
    <row r="44" spans="1:27" ht="63.75" customHeight="1">
      <c r="A44" s="223" t="s">
        <v>251</v>
      </c>
      <c r="B44" s="209" t="s">
        <v>252</v>
      </c>
      <c r="C44" s="220" t="s">
        <v>253</v>
      </c>
      <c r="D44" s="209" t="s">
        <v>122</v>
      </c>
      <c r="E44" s="7" t="s">
        <v>64</v>
      </c>
      <c r="F44" s="2" t="s">
        <v>254</v>
      </c>
      <c r="G44" s="4" t="s">
        <v>255</v>
      </c>
      <c r="H44" s="7" t="s">
        <v>256</v>
      </c>
      <c r="I44" s="7" t="s">
        <v>106</v>
      </c>
      <c r="J44" s="209">
        <v>100</v>
      </c>
      <c r="K44" s="209" t="s">
        <v>69</v>
      </c>
      <c r="L44" s="220" t="s">
        <v>70</v>
      </c>
      <c r="M44" s="3">
        <f t="shared" si="3"/>
        <v>90</v>
      </c>
      <c r="N44" s="6" t="s">
        <v>71</v>
      </c>
      <c r="O44" s="3">
        <v>25</v>
      </c>
      <c r="P44" s="6">
        <v>15</v>
      </c>
      <c r="Q44" s="7">
        <v>10</v>
      </c>
      <c r="R44" s="7">
        <v>10</v>
      </c>
      <c r="S44" s="7">
        <v>10</v>
      </c>
      <c r="T44" s="14">
        <v>10</v>
      </c>
      <c r="U44" s="15">
        <v>10</v>
      </c>
      <c r="V44" s="15">
        <v>10</v>
      </c>
      <c r="W44" s="16" t="s">
        <v>257</v>
      </c>
      <c r="X44" s="6" t="s">
        <v>73</v>
      </c>
      <c r="Y44" s="48"/>
      <c r="Z44" s="36"/>
      <c r="AA44" s="38"/>
    </row>
    <row r="45" spans="1:27" ht="102" customHeight="1">
      <c r="A45" s="223"/>
      <c r="B45" s="209"/>
      <c r="C45" s="221"/>
      <c r="D45" s="209"/>
      <c r="E45" s="7" t="s">
        <v>64</v>
      </c>
      <c r="F45" s="2" t="s">
        <v>258</v>
      </c>
      <c r="G45" s="4" t="s">
        <v>259</v>
      </c>
      <c r="H45" s="7" t="s">
        <v>256</v>
      </c>
      <c r="I45" s="7" t="s">
        <v>91</v>
      </c>
      <c r="J45" s="209"/>
      <c r="K45" s="209"/>
      <c r="L45" s="221"/>
      <c r="M45" s="3">
        <f t="shared" si="3"/>
        <v>90</v>
      </c>
      <c r="N45" s="6" t="s">
        <v>71</v>
      </c>
      <c r="O45" s="3">
        <v>25</v>
      </c>
      <c r="P45" s="6">
        <v>15</v>
      </c>
      <c r="Q45" s="7">
        <v>10</v>
      </c>
      <c r="R45" s="7">
        <v>10</v>
      </c>
      <c r="S45" s="7">
        <v>10</v>
      </c>
      <c r="T45" s="14">
        <v>10</v>
      </c>
      <c r="U45" s="15">
        <v>10</v>
      </c>
      <c r="V45" s="15" t="s">
        <v>107</v>
      </c>
      <c r="W45" s="69" t="s">
        <v>260</v>
      </c>
      <c r="X45" s="6" t="s">
        <v>73</v>
      </c>
      <c r="Y45" s="48"/>
      <c r="Z45" s="36"/>
      <c r="AA45" s="38"/>
    </row>
    <row r="46" spans="1:27" ht="63.75">
      <c r="A46" s="223"/>
      <c r="B46" s="209"/>
      <c r="C46" s="222"/>
      <c r="D46" s="209"/>
      <c r="E46" s="7" t="s">
        <v>64</v>
      </c>
      <c r="F46" s="2" t="s">
        <v>261</v>
      </c>
      <c r="G46" s="4" t="s">
        <v>262</v>
      </c>
      <c r="H46" s="7" t="s">
        <v>256</v>
      </c>
      <c r="I46" s="7" t="s">
        <v>83</v>
      </c>
      <c r="J46" s="209"/>
      <c r="K46" s="209"/>
      <c r="L46" s="222"/>
      <c r="M46" s="3">
        <f t="shared" si="3"/>
        <v>90</v>
      </c>
      <c r="N46" s="6" t="s">
        <v>71</v>
      </c>
      <c r="O46" s="3">
        <v>25</v>
      </c>
      <c r="P46" s="6">
        <v>15</v>
      </c>
      <c r="Q46" s="7">
        <v>10</v>
      </c>
      <c r="R46" s="7">
        <v>10</v>
      </c>
      <c r="S46" s="7">
        <v>10</v>
      </c>
      <c r="T46" s="14">
        <v>10</v>
      </c>
      <c r="U46" s="15">
        <v>10</v>
      </c>
      <c r="V46" s="15">
        <v>10</v>
      </c>
      <c r="W46" s="49" t="s">
        <v>263</v>
      </c>
      <c r="X46" s="6" t="s">
        <v>73</v>
      </c>
      <c r="Y46" s="48"/>
      <c r="Z46" s="36"/>
      <c r="AA46" s="38"/>
    </row>
    <row r="47" spans="1:27" ht="127.5" customHeight="1">
      <c r="A47" s="209" t="s">
        <v>264</v>
      </c>
      <c r="B47" s="209" t="s">
        <v>252</v>
      </c>
      <c r="C47" s="220" t="s">
        <v>265</v>
      </c>
      <c r="D47" s="209" t="s">
        <v>122</v>
      </c>
      <c r="E47" s="7" t="s">
        <v>64</v>
      </c>
      <c r="F47" s="2" t="s">
        <v>266</v>
      </c>
      <c r="G47" s="4" t="s">
        <v>267</v>
      </c>
      <c r="H47" s="7" t="s">
        <v>268</v>
      </c>
      <c r="I47" s="7" t="s">
        <v>91</v>
      </c>
      <c r="J47" s="209">
        <v>100</v>
      </c>
      <c r="K47" s="209" t="s">
        <v>69</v>
      </c>
      <c r="L47" s="220" t="s">
        <v>70</v>
      </c>
      <c r="M47" s="3">
        <f t="shared" si="3"/>
        <v>90</v>
      </c>
      <c r="N47" s="6" t="s">
        <v>71</v>
      </c>
      <c r="O47" s="3">
        <v>25</v>
      </c>
      <c r="P47" s="6">
        <v>15</v>
      </c>
      <c r="Q47" s="7">
        <v>10</v>
      </c>
      <c r="R47" s="7">
        <v>10</v>
      </c>
      <c r="S47" s="7">
        <v>10</v>
      </c>
      <c r="T47" s="14">
        <v>10</v>
      </c>
      <c r="U47" s="15">
        <v>10</v>
      </c>
      <c r="V47" s="28">
        <v>10</v>
      </c>
      <c r="W47" s="49" t="s">
        <v>269</v>
      </c>
      <c r="X47" s="6" t="s">
        <v>270</v>
      </c>
      <c r="Y47" s="48" t="s">
        <v>271</v>
      </c>
      <c r="Z47" s="36"/>
      <c r="AA47" s="38"/>
    </row>
    <row r="48" spans="1:27" ht="89.25">
      <c r="A48" s="209"/>
      <c r="B48" s="209"/>
      <c r="C48" s="221"/>
      <c r="D48" s="209"/>
      <c r="E48" s="7" t="s">
        <v>64</v>
      </c>
      <c r="F48" s="2" t="s">
        <v>272</v>
      </c>
      <c r="G48" s="4" t="s">
        <v>273</v>
      </c>
      <c r="H48" s="7" t="s">
        <v>274</v>
      </c>
      <c r="I48" s="7" t="s">
        <v>106</v>
      </c>
      <c r="J48" s="209"/>
      <c r="K48" s="209"/>
      <c r="L48" s="221"/>
      <c r="M48" s="3">
        <f t="shared" si="3"/>
        <v>90</v>
      </c>
      <c r="N48" s="6" t="s">
        <v>71</v>
      </c>
      <c r="O48" s="3">
        <v>25</v>
      </c>
      <c r="P48" s="6">
        <v>15</v>
      </c>
      <c r="Q48" s="7">
        <v>10</v>
      </c>
      <c r="R48" s="7">
        <v>10</v>
      </c>
      <c r="S48" s="7">
        <v>10</v>
      </c>
      <c r="T48" s="14">
        <v>10</v>
      </c>
      <c r="U48" s="15">
        <v>10</v>
      </c>
      <c r="V48" s="15">
        <v>10</v>
      </c>
      <c r="W48" s="49" t="s">
        <v>275</v>
      </c>
      <c r="X48" s="6" t="s">
        <v>270</v>
      </c>
      <c r="Y48" s="48" t="s">
        <v>276</v>
      </c>
      <c r="Z48" s="36"/>
      <c r="AA48" s="38"/>
    </row>
    <row r="49" spans="1:27" ht="63.75">
      <c r="A49" s="209"/>
      <c r="B49" s="209"/>
      <c r="C49" s="222"/>
      <c r="D49" s="209"/>
      <c r="E49" s="7" t="s">
        <v>64</v>
      </c>
      <c r="F49" s="2" t="s">
        <v>277</v>
      </c>
      <c r="G49" s="4" t="s">
        <v>278</v>
      </c>
      <c r="H49" s="7" t="s">
        <v>274</v>
      </c>
      <c r="I49" s="7" t="s">
        <v>91</v>
      </c>
      <c r="J49" s="209"/>
      <c r="K49" s="209"/>
      <c r="L49" s="222"/>
      <c r="M49" s="3">
        <f t="shared" si="3"/>
        <v>90</v>
      </c>
      <c r="N49" s="6" t="s">
        <v>71</v>
      </c>
      <c r="O49" s="3">
        <v>25</v>
      </c>
      <c r="P49" s="6">
        <v>15</v>
      </c>
      <c r="Q49" s="7">
        <v>10</v>
      </c>
      <c r="R49" s="7">
        <v>10</v>
      </c>
      <c r="S49" s="7">
        <v>10</v>
      </c>
      <c r="T49" s="14">
        <v>10</v>
      </c>
      <c r="U49" s="15">
        <v>10</v>
      </c>
      <c r="V49" s="15">
        <v>10</v>
      </c>
      <c r="W49" s="49" t="s">
        <v>279</v>
      </c>
      <c r="X49" s="6" t="s">
        <v>73</v>
      </c>
      <c r="Y49" s="48"/>
      <c r="Z49" s="36"/>
      <c r="AA49" s="38"/>
    </row>
    <row r="50" spans="1:27" ht="255">
      <c r="A50" s="7" t="s">
        <v>280</v>
      </c>
      <c r="B50" s="7" t="s">
        <v>281</v>
      </c>
      <c r="C50" s="7" t="s">
        <v>282</v>
      </c>
      <c r="D50" s="11" t="s">
        <v>283</v>
      </c>
      <c r="E50" s="7" t="s">
        <v>64</v>
      </c>
      <c r="F50" s="2" t="s">
        <v>284</v>
      </c>
      <c r="G50" s="4" t="s">
        <v>285</v>
      </c>
      <c r="H50" s="7" t="s">
        <v>286</v>
      </c>
      <c r="I50" s="7" t="s">
        <v>83</v>
      </c>
      <c r="J50" s="7">
        <v>100</v>
      </c>
      <c r="K50" s="11" t="s">
        <v>283</v>
      </c>
      <c r="L50" s="7" t="s">
        <v>70</v>
      </c>
      <c r="M50" s="3">
        <f t="shared" si="3"/>
        <v>90</v>
      </c>
      <c r="N50" s="6" t="s">
        <v>71</v>
      </c>
      <c r="O50" s="3">
        <v>25</v>
      </c>
      <c r="P50" s="6">
        <v>15</v>
      </c>
      <c r="Q50" s="7">
        <v>10</v>
      </c>
      <c r="R50" s="7">
        <v>10</v>
      </c>
      <c r="S50" s="7">
        <v>10</v>
      </c>
      <c r="T50" s="14">
        <v>10</v>
      </c>
      <c r="U50" s="15">
        <v>10</v>
      </c>
      <c r="V50" s="15">
        <v>10</v>
      </c>
      <c r="W50" s="49" t="s">
        <v>287</v>
      </c>
      <c r="X50" s="6" t="s">
        <v>288</v>
      </c>
      <c r="Y50" s="48" t="s">
        <v>289</v>
      </c>
      <c r="Z50" s="36"/>
      <c r="AA50" s="38" t="s">
        <v>290</v>
      </c>
    </row>
    <row r="51" spans="1:27" ht="153">
      <c r="A51" s="7" t="s">
        <v>291</v>
      </c>
      <c r="B51" s="7" t="s">
        <v>281</v>
      </c>
      <c r="C51" s="7" t="s">
        <v>292</v>
      </c>
      <c r="D51" s="11" t="s">
        <v>283</v>
      </c>
      <c r="E51" s="7" t="s">
        <v>64</v>
      </c>
      <c r="F51" s="2" t="s">
        <v>293</v>
      </c>
      <c r="G51" s="4" t="s">
        <v>294</v>
      </c>
      <c r="H51" s="7" t="s">
        <v>295</v>
      </c>
      <c r="I51" s="7" t="s">
        <v>77</v>
      </c>
      <c r="J51" s="7">
        <v>100</v>
      </c>
      <c r="K51" s="11" t="s">
        <v>283</v>
      </c>
      <c r="L51" s="7" t="s">
        <v>70</v>
      </c>
      <c r="M51" s="3">
        <f t="shared" si="3"/>
        <v>90</v>
      </c>
      <c r="N51" s="6" t="s">
        <v>71</v>
      </c>
      <c r="O51" s="3">
        <v>25</v>
      </c>
      <c r="P51" s="6">
        <v>15</v>
      </c>
      <c r="Q51" s="7">
        <v>10</v>
      </c>
      <c r="R51" s="7">
        <v>10</v>
      </c>
      <c r="S51" s="7">
        <v>10</v>
      </c>
      <c r="T51" s="14">
        <v>10</v>
      </c>
      <c r="U51" s="15">
        <v>10</v>
      </c>
      <c r="V51" s="15">
        <v>10</v>
      </c>
      <c r="W51" s="49" t="s">
        <v>296</v>
      </c>
      <c r="X51" s="6" t="s">
        <v>73</v>
      </c>
      <c r="Y51" s="48"/>
      <c r="Z51" s="36"/>
      <c r="AA51" s="38"/>
    </row>
    <row r="52" spans="1:27" ht="114.75" customHeight="1">
      <c r="A52" s="220" t="s">
        <v>297</v>
      </c>
      <c r="B52" s="220" t="s">
        <v>281</v>
      </c>
      <c r="C52" s="220" t="s">
        <v>298</v>
      </c>
      <c r="D52" s="220" t="s">
        <v>122</v>
      </c>
      <c r="E52" s="7" t="s">
        <v>64</v>
      </c>
      <c r="F52" s="2" t="s">
        <v>299</v>
      </c>
      <c r="G52" s="4" t="s">
        <v>300</v>
      </c>
      <c r="H52" s="7" t="s">
        <v>301</v>
      </c>
      <c r="I52" s="7" t="s">
        <v>77</v>
      </c>
      <c r="J52" s="220">
        <v>100</v>
      </c>
      <c r="K52" s="226" t="s">
        <v>283</v>
      </c>
      <c r="L52" s="220" t="s">
        <v>70</v>
      </c>
      <c r="M52" s="3">
        <f t="shared" si="3"/>
        <v>90</v>
      </c>
      <c r="N52" s="6" t="s">
        <v>71</v>
      </c>
      <c r="O52" s="3">
        <v>25</v>
      </c>
      <c r="P52" s="6">
        <v>15</v>
      </c>
      <c r="Q52" s="7">
        <v>10</v>
      </c>
      <c r="R52" s="7">
        <v>10</v>
      </c>
      <c r="S52" s="7">
        <v>10</v>
      </c>
      <c r="T52" s="14">
        <v>10</v>
      </c>
      <c r="U52" s="15">
        <v>10</v>
      </c>
      <c r="V52" s="28">
        <v>10</v>
      </c>
      <c r="W52" s="50" t="s">
        <v>302</v>
      </c>
      <c r="X52" s="6" t="s">
        <v>73</v>
      </c>
      <c r="Y52" s="46"/>
      <c r="Z52" s="36"/>
      <c r="AA52" s="38"/>
    </row>
    <row r="53" spans="1:27" ht="166.5" customHeight="1">
      <c r="A53" s="221"/>
      <c r="B53" s="221"/>
      <c r="C53" s="221"/>
      <c r="D53" s="221"/>
      <c r="E53" s="7" t="s">
        <v>64</v>
      </c>
      <c r="F53" s="2" t="s">
        <v>303</v>
      </c>
      <c r="G53" s="4" t="s">
        <v>304</v>
      </c>
      <c r="H53" s="7" t="s">
        <v>301</v>
      </c>
      <c r="I53" s="7" t="s">
        <v>83</v>
      </c>
      <c r="J53" s="221"/>
      <c r="K53" s="227"/>
      <c r="L53" s="221"/>
      <c r="M53" s="3">
        <f t="shared" si="3"/>
        <v>90</v>
      </c>
      <c r="N53" s="6" t="s">
        <v>71</v>
      </c>
      <c r="O53" s="3">
        <v>25</v>
      </c>
      <c r="P53" s="6">
        <v>15</v>
      </c>
      <c r="Q53" s="7">
        <v>10</v>
      </c>
      <c r="R53" s="7">
        <v>10</v>
      </c>
      <c r="S53" s="7">
        <v>10</v>
      </c>
      <c r="T53" s="14">
        <v>10</v>
      </c>
      <c r="U53" s="15">
        <v>10</v>
      </c>
      <c r="V53" s="28">
        <v>10</v>
      </c>
      <c r="W53" s="51" t="s">
        <v>305</v>
      </c>
      <c r="X53" s="6" t="s">
        <v>306</v>
      </c>
      <c r="Y53" s="48"/>
      <c r="Z53" s="36"/>
      <c r="AA53" s="38"/>
    </row>
    <row r="54" spans="1:27" ht="158.25" customHeight="1">
      <c r="A54" s="222"/>
      <c r="B54" s="222"/>
      <c r="C54" s="222"/>
      <c r="D54" s="222"/>
      <c r="E54" s="7" t="s">
        <v>64</v>
      </c>
      <c r="F54" s="2" t="s">
        <v>307</v>
      </c>
      <c r="G54" s="4" t="s">
        <v>308</v>
      </c>
      <c r="H54" s="7" t="s">
        <v>301</v>
      </c>
      <c r="I54" s="7" t="s">
        <v>106</v>
      </c>
      <c r="J54" s="222"/>
      <c r="K54" s="228"/>
      <c r="L54" s="222"/>
      <c r="M54" s="3">
        <f t="shared" si="3"/>
        <v>90</v>
      </c>
      <c r="N54" s="6" t="s">
        <v>71</v>
      </c>
      <c r="O54" s="3">
        <v>25</v>
      </c>
      <c r="P54" s="6">
        <v>15</v>
      </c>
      <c r="Q54" s="7">
        <v>10</v>
      </c>
      <c r="R54" s="7">
        <v>10</v>
      </c>
      <c r="S54" s="7">
        <v>10</v>
      </c>
      <c r="T54" s="14">
        <v>10</v>
      </c>
      <c r="U54" s="15">
        <v>10</v>
      </c>
      <c r="V54" s="28">
        <v>10</v>
      </c>
      <c r="W54" s="50" t="s">
        <v>309</v>
      </c>
      <c r="X54" s="6" t="s">
        <v>310</v>
      </c>
      <c r="Y54" s="48"/>
      <c r="Z54" s="36"/>
      <c r="AA54" s="38"/>
    </row>
    <row r="55" spans="1:27" ht="153.75" customHeight="1">
      <c r="A55" s="220" t="s">
        <v>311</v>
      </c>
      <c r="B55" s="220" t="s">
        <v>281</v>
      </c>
      <c r="C55" s="220" t="s">
        <v>312</v>
      </c>
      <c r="D55" s="220" t="s">
        <v>122</v>
      </c>
      <c r="E55" s="7" t="s">
        <v>64</v>
      </c>
      <c r="F55" s="2" t="s">
        <v>313</v>
      </c>
      <c r="G55" s="4" t="s">
        <v>308</v>
      </c>
      <c r="H55" s="7" t="s">
        <v>301</v>
      </c>
      <c r="I55" s="7" t="s">
        <v>91</v>
      </c>
      <c r="J55" s="220">
        <v>100</v>
      </c>
      <c r="K55" s="220" t="s">
        <v>69</v>
      </c>
      <c r="L55" s="220" t="s">
        <v>123</v>
      </c>
      <c r="M55" s="3">
        <f t="shared" si="3"/>
        <v>90</v>
      </c>
      <c r="N55" s="6" t="s">
        <v>71</v>
      </c>
      <c r="O55" s="3">
        <v>25</v>
      </c>
      <c r="P55" s="6">
        <v>15</v>
      </c>
      <c r="Q55" s="7">
        <v>10</v>
      </c>
      <c r="R55" s="7">
        <v>10</v>
      </c>
      <c r="S55" s="7">
        <v>10</v>
      </c>
      <c r="T55" s="14">
        <v>10</v>
      </c>
      <c r="U55" s="15">
        <v>10</v>
      </c>
      <c r="V55" s="17">
        <v>10</v>
      </c>
      <c r="W55" s="50" t="s">
        <v>314</v>
      </c>
      <c r="X55" s="6" t="s">
        <v>73</v>
      </c>
      <c r="Y55" s="48"/>
      <c r="Z55" s="36"/>
      <c r="AA55" s="38"/>
    </row>
    <row r="56" spans="1:27" ht="165.75">
      <c r="A56" s="222"/>
      <c r="B56" s="222"/>
      <c r="C56" s="222"/>
      <c r="D56" s="222"/>
      <c r="E56" s="7" t="s">
        <v>64</v>
      </c>
      <c r="F56" s="2" t="s">
        <v>315</v>
      </c>
      <c r="G56" s="4" t="s">
        <v>316</v>
      </c>
      <c r="H56" s="7" t="s">
        <v>301</v>
      </c>
      <c r="I56" s="7" t="s">
        <v>83</v>
      </c>
      <c r="J56" s="222"/>
      <c r="K56" s="222"/>
      <c r="L56" s="222"/>
      <c r="M56" s="3">
        <f t="shared" si="3"/>
        <v>90</v>
      </c>
      <c r="N56" s="6" t="s">
        <v>71</v>
      </c>
      <c r="O56" s="3">
        <v>25</v>
      </c>
      <c r="P56" s="6">
        <v>15</v>
      </c>
      <c r="Q56" s="7">
        <v>10</v>
      </c>
      <c r="R56" s="7">
        <v>10</v>
      </c>
      <c r="S56" s="7">
        <v>10</v>
      </c>
      <c r="T56" s="14">
        <v>10</v>
      </c>
      <c r="U56" s="16">
        <v>10</v>
      </c>
      <c r="V56" s="7">
        <v>10</v>
      </c>
      <c r="W56" s="49" t="s">
        <v>317</v>
      </c>
      <c r="X56" s="6" t="s">
        <v>73</v>
      </c>
      <c r="Y56" s="48"/>
      <c r="Z56" s="36"/>
      <c r="AA56" s="38"/>
    </row>
    <row r="57" spans="1:27" ht="191.25" customHeight="1">
      <c r="A57" s="220" t="s">
        <v>318</v>
      </c>
      <c r="B57" s="220" t="s">
        <v>281</v>
      </c>
      <c r="C57" s="220" t="s">
        <v>319</v>
      </c>
      <c r="D57" s="220" t="s">
        <v>122</v>
      </c>
      <c r="E57" s="7" t="s">
        <v>64</v>
      </c>
      <c r="F57" s="2" t="s">
        <v>320</v>
      </c>
      <c r="G57" s="4" t="s">
        <v>321</v>
      </c>
      <c r="H57" s="7" t="s">
        <v>295</v>
      </c>
      <c r="I57" s="7" t="s">
        <v>236</v>
      </c>
      <c r="J57" s="220">
        <v>100</v>
      </c>
      <c r="K57" s="226" t="s">
        <v>283</v>
      </c>
      <c r="L57" s="220" t="s">
        <v>70</v>
      </c>
      <c r="M57" s="3">
        <f t="shared" ref="M57:M75" si="5">SUM(O57:U57)</f>
        <v>90</v>
      </c>
      <c r="N57" s="6" t="s">
        <v>71</v>
      </c>
      <c r="O57" s="3">
        <v>25</v>
      </c>
      <c r="P57" s="6">
        <v>15</v>
      </c>
      <c r="Q57" s="7">
        <v>10</v>
      </c>
      <c r="R57" s="7">
        <v>10</v>
      </c>
      <c r="S57" s="7">
        <v>10</v>
      </c>
      <c r="T57" s="14">
        <v>10</v>
      </c>
      <c r="U57" s="16">
        <v>10</v>
      </c>
      <c r="V57" s="7">
        <v>10</v>
      </c>
      <c r="W57" s="52" t="s">
        <v>322</v>
      </c>
      <c r="X57" s="6" t="s">
        <v>73</v>
      </c>
      <c r="Y57" s="53"/>
      <c r="Z57" s="36"/>
      <c r="AA57" s="38"/>
    </row>
    <row r="58" spans="1:27" ht="140.25">
      <c r="A58" s="221"/>
      <c r="B58" s="221"/>
      <c r="C58" s="221"/>
      <c r="D58" s="221"/>
      <c r="E58" s="7" t="s">
        <v>64</v>
      </c>
      <c r="F58" s="2" t="s">
        <v>323</v>
      </c>
      <c r="G58" s="4" t="s">
        <v>324</v>
      </c>
      <c r="H58" s="7" t="s">
        <v>295</v>
      </c>
      <c r="I58" s="7" t="s">
        <v>83</v>
      </c>
      <c r="J58" s="221"/>
      <c r="K58" s="227"/>
      <c r="L58" s="221"/>
      <c r="M58" s="3">
        <f t="shared" si="5"/>
        <v>90</v>
      </c>
      <c r="N58" s="6" t="s">
        <v>71</v>
      </c>
      <c r="O58" s="3">
        <v>25</v>
      </c>
      <c r="P58" s="6">
        <v>15</v>
      </c>
      <c r="Q58" s="7">
        <v>10</v>
      </c>
      <c r="R58" s="7">
        <v>10</v>
      </c>
      <c r="S58" s="7">
        <v>10</v>
      </c>
      <c r="T58" s="14">
        <v>10</v>
      </c>
      <c r="U58" s="16">
        <v>10</v>
      </c>
      <c r="V58" s="7">
        <v>10</v>
      </c>
      <c r="W58" s="14" t="s">
        <v>325</v>
      </c>
      <c r="X58" s="6" t="s">
        <v>326</v>
      </c>
      <c r="Y58" s="53"/>
      <c r="Z58" s="44"/>
      <c r="AA58" s="38"/>
    </row>
    <row r="59" spans="1:27" ht="153">
      <c r="A59" s="221"/>
      <c r="B59" s="221"/>
      <c r="C59" s="221"/>
      <c r="D59" s="221"/>
      <c r="E59" s="7" t="s">
        <v>64</v>
      </c>
      <c r="F59" s="2" t="s">
        <v>327</v>
      </c>
      <c r="G59" s="4" t="s">
        <v>328</v>
      </c>
      <c r="H59" s="7" t="s">
        <v>295</v>
      </c>
      <c r="I59" s="7" t="s">
        <v>68</v>
      </c>
      <c r="J59" s="221"/>
      <c r="K59" s="227"/>
      <c r="L59" s="221"/>
      <c r="M59" s="3">
        <f t="shared" si="5"/>
        <v>90</v>
      </c>
      <c r="N59" s="6" t="s">
        <v>71</v>
      </c>
      <c r="O59" s="3">
        <v>25</v>
      </c>
      <c r="P59" s="6">
        <v>15</v>
      </c>
      <c r="Q59" s="7">
        <v>10</v>
      </c>
      <c r="R59" s="7">
        <v>10</v>
      </c>
      <c r="S59" s="7">
        <v>10</v>
      </c>
      <c r="T59" s="14">
        <v>10</v>
      </c>
      <c r="U59" s="16">
        <v>10</v>
      </c>
      <c r="V59" s="7">
        <v>10</v>
      </c>
      <c r="W59" s="14" t="s">
        <v>329</v>
      </c>
      <c r="X59" s="6" t="s">
        <v>330</v>
      </c>
      <c r="Y59" s="48"/>
      <c r="Z59" s="44"/>
      <c r="AA59" s="38"/>
    </row>
    <row r="60" spans="1:27" ht="225.75" customHeight="1">
      <c r="A60" s="222"/>
      <c r="B60" s="222"/>
      <c r="C60" s="222"/>
      <c r="D60" s="222"/>
      <c r="E60" s="7" t="s">
        <v>64</v>
      </c>
      <c r="F60" s="2" t="s">
        <v>284</v>
      </c>
      <c r="G60" s="4" t="s">
        <v>331</v>
      </c>
      <c r="H60" s="7" t="s">
        <v>295</v>
      </c>
      <c r="I60" s="7" t="s">
        <v>83</v>
      </c>
      <c r="J60" s="222"/>
      <c r="K60" s="228"/>
      <c r="L60" s="222"/>
      <c r="M60" s="3">
        <f t="shared" si="5"/>
        <v>90</v>
      </c>
      <c r="N60" s="6" t="s">
        <v>71</v>
      </c>
      <c r="O60" s="3">
        <v>25</v>
      </c>
      <c r="P60" s="6">
        <v>15</v>
      </c>
      <c r="Q60" s="7">
        <v>10</v>
      </c>
      <c r="R60" s="7">
        <v>10</v>
      </c>
      <c r="S60" s="7">
        <v>10</v>
      </c>
      <c r="T60" s="14">
        <v>10</v>
      </c>
      <c r="U60" s="16">
        <v>10</v>
      </c>
      <c r="V60" s="7">
        <v>10</v>
      </c>
      <c r="W60" s="49" t="s">
        <v>287</v>
      </c>
      <c r="X60" s="6" t="s">
        <v>332</v>
      </c>
      <c r="Y60" s="48"/>
      <c r="Z60" s="36"/>
      <c r="AA60" s="38" t="s">
        <v>290</v>
      </c>
    </row>
    <row r="61" spans="1:27" ht="127.5" customHeight="1">
      <c r="A61" s="220" t="s">
        <v>333</v>
      </c>
      <c r="B61" s="220" t="s">
        <v>281</v>
      </c>
      <c r="C61" s="220" t="s">
        <v>334</v>
      </c>
      <c r="D61" s="220" t="s">
        <v>122</v>
      </c>
      <c r="E61" s="7" t="s">
        <v>64</v>
      </c>
      <c r="F61" s="2" t="s">
        <v>335</v>
      </c>
      <c r="G61" s="4" t="s">
        <v>336</v>
      </c>
      <c r="H61" s="7" t="s">
        <v>337</v>
      </c>
      <c r="I61" s="7" t="s">
        <v>83</v>
      </c>
      <c r="J61" s="220">
        <v>100</v>
      </c>
      <c r="K61" s="226" t="s">
        <v>283</v>
      </c>
      <c r="L61" s="220" t="s">
        <v>70</v>
      </c>
      <c r="M61" s="3">
        <f t="shared" si="5"/>
        <v>90</v>
      </c>
      <c r="N61" s="6" t="s">
        <v>71</v>
      </c>
      <c r="O61" s="3">
        <v>25</v>
      </c>
      <c r="P61" s="6">
        <v>15</v>
      </c>
      <c r="Q61" s="7">
        <v>10</v>
      </c>
      <c r="R61" s="7">
        <v>10</v>
      </c>
      <c r="S61" s="7">
        <v>10</v>
      </c>
      <c r="T61" s="14">
        <v>10</v>
      </c>
      <c r="U61" s="16">
        <v>10</v>
      </c>
      <c r="V61" s="7">
        <v>10</v>
      </c>
      <c r="W61" s="30" t="s">
        <v>338</v>
      </c>
      <c r="X61" s="6" t="s">
        <v>73</v>
      </c>
      <c r="Y61" s="53"/>
      <c r="Z61" s="36"/>
      <c r="AA61" s="38"/>
    </row>
    <row r="62" spans="1:27" ht="89.25">
      <c r="A62" s="222"/>
      <c r="B62" s="222"/>
      <c r="C62" s="222"/>
      <c r="D62" s="222"/>
      <c r="E62" s="7" t="s">
        <v>64</v>
      </c>
      <c r="F62" s="2" t="s">
        <v>339</v>
      </c>
      <c r="G62" s="4" t="s">
        <v>340</v>
      </c>
      <c r="H62" s="7" t="s">
        <v>337</v>
      </c>
      <c r="I62" s="7" t="s">
        <v>83</v>
      </c>
      <c r="J62" s="222"/>
      <c r="K62" s="228"/>
      <c r="L62" s="222"/>
      <c r="M62" s="3">
        <f t="shared" si="5"/>
        <v>90</v>
      </c>
      <c r="N62" s="6" t="s">
        <v>71</v>
      </c>
      <c r="O62" s="3">
        <v>25</v>
      </c>
      <c r="P62" s="6">
        <v>15</v>
      </c>
      <c r="Q62" s="7">
        <v>10</v>
      </c>
      <c r="R62" s="7">
        <v>10</v>
      </c>
      <c r="S62" s="7">
        <v>10</v>
      </c>
      <c r="T62" s="14">
        <v>10</v>
      </c>
      <c r="U62" s="16">
        <v>10</v>
      </c>
      <c r="V62" s="7">
        <v>10</v>
      </c>
      <c r="W62" s="14" t="s">
        <v>341</v>
      </c>
      <c r="X62" s="6" t="s">
        <v>73</v>
      </c>
      <c r="Y62" s="53"/>
      <c r="Z62" s="36"/>
      <c r="AA62" s="38"/>
    </row>
    <row r="63" spans="1:27" ht="280.5" customHeight="1">
      <c r="A63" s="7" t="s">
        <v>342</v>
      </c>
      <c r="B63" s="7" t="s">
        <v>281</v>
      </c>
      <c r="C63" s="7" t="s">
        <v>343</v>
      </c>
      <c r="D63" s="7" t="s">
        <v>122</v>
      </c>
      <c r="E63" s="7" t="s">
        <v>64</v>
      </c>
      <c r="F63" s="2" t="s">
        <v>344</v>
      </c>
      <c r="G63" s="4" t="s">
        <v>345</v>
      </c>
      <c r="H63" s="7" t="s">
        <v>295</v>
      </c>
      <c r="I63" s="7" t="s">
        <v>83</v>
      </c>
      <c r="J63" s="7">
        <v>100</v>
      </c>
      <c r="K63" s="7" t="s">
        <v>122</v>
      </c>
      <c r="L63" s="7" t="s">
        <v>123</v>
      </c>
      <c r="M63" s="3">
        <f t="shared" si="5"/>
        <v>90</v>
      </c>
      <c r="N63" s="6" t="s">
        <v>71</v>
      </c>
      <c r="O63" s="3">
        <v>25</v>
      </c>
      <c r="P63" s="6">
        <v>15</v>
      </c>
      <c r="Q63" s="7">
        <v>10</v>
      </c>
      <c r="R63" s="7">
        <v>10</v>
      </c>
      <c r="S63" s="7">
        <v>10</v>
      </c>
      <c r="T63" s="14">
        <v>10</v>
      </c>
      <c r="U63" s="16">
        <v>10</v>
      </c>
      <c r="V63" s="7">
        <v>10</v>
      </c>
      <c r="W63" s="52" t="s">
        <v>322</v>
      </c>
      <c r="X63" s="6" t="s">
        <v>73</v>
      </c>
      <c r="Y63" s="53"/>
      <c r="Z63" s="36"/>
      <c r="AA63" s="38"/>
    </row>
    <row r="64" spans="1:27" ht="357">
      <c r="A64" s="7" t="s">
        <v>346</v>
      </c>
      <c r="B64" s="7" t="s">
        <v>281</v>
      </c>
      <c r="C64" s="7" t="s">
        <v>347</v>
      </c>
      <c r="D64" s="7" t="s">
        <v>122</v>
      </c>
      <c r="E64" s="7" t="s">
        <v>64</v>
      </c>
      <c r="F64" s="2" t="s">
        <v>348</v>
      </c>
      <c r="G64" s="4" t="s">
        <v>345</v>
      </c>
      <c r="H64" s="7" t="s">
        <v>295</v>
      </c>
      <c r="I64" s="7" t="s">
        <v>83</v>
      </c>
      <c r="J64" s="7">
        <v>100</v>
      </c>
      <c r="K64" s="7" t="s">
        <v>122</v>
      </c>
      <c r="L64" s="7" t="s">
        <v>123</v>
      </c>
      <c r="M64" s="3">
        <f t="shared" si="5"/>
        <v>90</v>
      </c>
      <c r="N64" s="6" t="s">
        <v>71</v>
      </c>
      <c r="O64" s="3">
        <v>25</v>
      </c>
      <c r="P64" s="6">
        <v>15</v>
      </c>
      <c r="Q64" s="7">
        <v>10</v>
      </c>
      <c r="R64" s="7">
        <v>10</v>
      </c>
      <c r="S64" s="7">
        <v>10</v>
      </c>
      <c r="T64" s="14">
        <v>10</v>
      </c>
      <c r="U64" s="16">
        <v>10</v>
      </c>
      <c r="V64" s="7">
        <v>10</v>
      </c>
      <c r="W64" s="52" t="s">
        <v>322</v>
      </c>
      <c r="X64" s="6" t="s">
        <v>73</v>
      </c>
      <c r="Y64" s="53"/>
      <c r="Z64" s="36"/>
      <c r="AA64" s="38"/>
    </row>
    <row r="65" spans="1:27" ht="242.25">
      <c r="A65" s="7" t="s">
        <v>349</v>
      </c>
      <c r="B65" s="7" t="s">
        <v>281</v>
      </c>
      <c r="C65" s="7" t="s">
        <v>350</v>
      </c>
      <c r="D65" s="7" t="s">
        <v>122</v>
      </c>
      <c r="E65" s="7" t="s">
        <v>64</v>
      </c>
      <c r="F65" s="2" t="s">
        <v>351</v>
      </c>
      <c r="G65" s="4" t="s">
        <v>352</v>
      </c>
      <c r="H65" s="7" t="s">
        <v>295</v>
      </c>
      <c r="I65" s="7" t="s">
        <v>83</v>
      </c>
      <c r="J65" s="7">
        <v>100</v>
      </c>
      <c r="K65" s="7" t="s">
        <v>122</v>
      </c>
      <c r="L65" s="7" t="s">
        <v>123</v>
      </c>
      <c r="M65" s="3">
        <f t="shared" si="5"/>
        <v>90</v>
      </c>
      <c r="N65" s="6" t="s">
        <v>71</v>
      </c>
      <c r="O65" s="3">
        <v>25</v>
      </c>
      <c r="P65" s="6">
        <v>15</v>
      </c>
      <c r="Q65" s="7">
        <v>10</v>
      </c>
      <c r="R65" s="7">
        <v>10</v>
      </c>
      <c r="S65" s="7">
        <v>10</v>
      </c>
      <c r="T65" s="14">
        <v>10</v>
      </c>
      <c r="U65" s="16">
        <v>10</v>
      </c>
      <c r="V65" s="7">
        <v>10</v>
      </c>
      <c r="W65" s="14" t="s">
        <v>353</v>
      </c>
      <c r="X65" s="6" t="s">
        <v>354</v>
      </c>
      <c r="Y65" s="53"/>
      <c r="Z65" s="44"/>
      <c r="AA65" s="38" t="s">
        <v>355</v>
      </c>
    </row>
    <row r="66" spans="1:27" ht="114.75" customHeight="1">
      <c r="A66" s="220" t="s">
        <v>356</v>
      </c>
      <c r="B66" s="220" t="s">
        <v>357</v>
      </c>
      <c r="C66" s="220" t="s">
        <v>358</v>
      </c>
      <c r="D66" s="220" t="s">
        <v>122</v>
      </c>
      <c r="E66" s="7" t="s">
        <v>64</v>
      </c>
      <c r="F66" s="2" t="s">
        <v>359</v>
      </c>
      <c r="G66" s="7" t="s">
        <v>360</v>
      </c>
      <c r="H66" s="7" t="s">
        <v>361</v>
      </c>
      <c r="I66" s="7" t="s">
        <v>77</v>
      </c>
      <c r="J66" s="220">
        <v>100</v>
      </c>
      <c r="K66" s="220" t="s">
        <v>69</v>
      </c>
      <c r="L66" s="220" t="s">
        <v>70</v>
      </c>
      <c r="M66" s="3">
        <f t="shared" si="5"/>
        <v>90</v>
      </c>
      <c r="N66" s="6" t="s">
        <v>71</v>
      </c>
      <c r="O66" s="3">
        <v>25</v>
      </c>
      <c r="P66" s="6">
        <v>15</v>
      </c>
      <c r="Q66" s="7">
        <v>10</v>
      </c>
      <c r="R66" s="7">
        <v>10</v>
      </c>
      <c r="S66" s="7">
        <v>10</v>
      </c>
      <c r="T66" s="14">
        <v>10</v>
      </c>
      <c r="U66" s="16">
        <v>10</v>
      </c>
      <c r="V66" s="5">
        <v>10</v>
      </c>
      <c r="W66" s="14" t="s">
        <v>362</v>
      </c>
      <c r="X66" s="6" t="s">
        <v>73</v>
      </c>
      <c r="Y66" s="32"/>
      <c r="Z66" s="44"/>
      <c r="AA66" s="38" t="s">
        <v>363</v>
      </c>
    </row>
    <row r="67" spans="1:27" ht="89.25" customHeight="1">
      <c r="A67" s="222"/>
      <c r="B67" s="222"/>
      <c r="C67" s="222"/>
      <c r="D67" s="222"/>
      <c r="E67" s="7" t="s">
        <v>64</v>
      </c>
      <c r="F67" s="2" t="s">
        <v>364</v>
      </c>
      <c r="G67" s="7" t="s">
        <v>365</v>
      </c>
      <c r="H67" s="7" t="s">
        <v>361</v>
      </c>
      <c r="I67" s="7" t="s">
        <v>77</v>
      </c>
      <c r="J67" s="222"/>
      <c r="K67" s="222"/>
      <c r="L67" s="222"/>
      <c r="M67" s="3">
        <f t="shared" si="5"/>
        <v>90</v>
      </c>
      <c r="N67" s="6" t="s">
        <v>71</v>
      </c>
      <c r="O67" s="3">
        <v>25</v>
      </c>
      <c r="P67" s="6">
        <v>15</v>
      </c>
      <c r="Q67" s="7">
        <v>10</v>
      </c>
      <c r="R67" s="7">
        <v>10</v>
      </c>
      <c r="S67" s="7">
        <v>10</v>
      </c>
      <c r="T67" s="14">
        <v>10</v>
      </c>
      <c r="U67" s="16">
        <v>10</v>
      </c>
      <c r="V67" s="5">
        <v>10</v>
      </c>
      <c r="W67" s="14" t="s">
        <v>366</v>
      </c>
      <c r="X67" s="6" t="s">
        <v>73</v>
      </c>
      <c r="Y67" s="32"/>
      <c r="Z67" s="44"/>
      <c r="AA67" s="38" t="s">
        <v>363</v>
      </c>
    </row>
    <row r="68" spans="1:27" ht="102" customHeight="1">
      <c r="A68" s="7" t="s">
        <v>367</v>
      </c>
      <c r="B68" s="7" t="s">
        <v>357</v>
      </c>
      <c r="C68" s="7" t="s">
        <v>368</v>
      </c>
      <c r="D68" s="7" t="s">
        <v>122</v>
      </c>
      <c r="E68" s="7" t="s">
        <v>64</v>
      </c>
      <c r="F68" s="2" t="s">
        <v>369</v>
      </c>
      <c r="G68" s="7" t="s">
        <v>370</v>
      </c>
      <c r="H68" s="7" t="s">
        <v>371</v>
      </c>
      <c r="I68" s="7" t="s">
        <v>77</v>
      </c>
      <c r="J68" s="7">
        <v>100</v>
      </c>
      <c r="K68" s="7" t="s">
        <v>122</v>
      </c>
      <c r="L68" s="7" t="s">
        <v>123</v>
      </c>
      <c r="M68" s="3">
        <f t="shared" si="5"/>
        <v>90</v>
      </c>
      <c r="N68" s="6" t="s">
        <v>71</v>
      </c>
      <c r="O68" s="3">
        <v>25</v>
      </c>
      <c r="P68" s="6">
        <v>15</v>
      </c>
      <c r="Q68" s="7">
        <v>10</v>
      </c>
      <c r="R68" s="7">
        <v>10</v>
      </c>
      <c r="S68" s="7">
        <v>10</v>
      </c>
      <c r="T68" s="14">
        <v>10</v>
      </c>
      <c r="U68" s="16">
        <v>10</v>
      </c>
      <c r="V68" s="5">
        <v>10</v>
      </c>
      <c r="W68" s="14" t="s">
        <v>372</v>
      </c>
      <c r="X68" s="6" t="s">
        <v>73</v>
      </c>
      <c r="Y68" s="32"/>
      <c r="Z68" s="36"/>
      <c r="AA68" s="38"/>
    </row>
    <row r="69" spans="1:27" ht="102">
      <c r="A69" s="220" t="s">
        <v>373</v>
      </c>
      <c r="B69" s="220" t="s">
        <v>374</v>
      </c>
      <c r="C69" s="220" t="s">
        <v>375</v>
      </c>
      <c r="D69" s="220" t="s">
        <v>376</v>
      </c>
      <c r="E69" s="7" t="s">
        <v>64</v>
      </c>
      <c r="F69" s="2" t="s">
        <v>377</v>
      </c>
      <c r="G69" s="7" t="s">
        <v>378</v>
      </c>
      <c r="H69" s="7" t="s">
        <v>379</v>
      </c>
      <c r="I69" s="7" t="s">
        <v>83</v>
      </c>
      <c r="J69" s="220">
        <v>100</v>
      </c>
      <c r="K69" s="220" t="s">
        <v>376</v>
      </c>
      <c r="L69" s="220" t="s">
        <v>123</v>
      </c>
      <c r="M69" s="3">
        <f t="shared" si="5"/>
        <v>90</v>
      </c>
      <c r="N69" s="6" t="s">
        <v>71</v>
      </c>
      <c r="O69" s="3">
        <v>25</v>
      </c>
      <c r="P69" s="6">
        <v>15</v>
      </c>
      <c r="Q69" s="7">
        <v>10</v>
      </c>
      <c r="R69" s="7">
        <v>10</v>
      </c>
      <c r="S69" s="7">
        <v>10</v>
      </c>
      <c r="T69" s="14">
        <v>10</v>
      </c>
      <c r="U69" s="16">
        <v>10</v>
      </c>
      <c r="V69" s="5">
        <v>10</v>
      </c>
      <c r="W69" s="14" t="s">
        <v>380</v>
      </c>
      <c r="X69" s="6" t="s">
        <v>73</v>
      </c>
      <c r="Y69" s="32"/>
      <c r="Z69" s="44"/>
      <c r="AA69" s="38"/>
    </row>
    <row r="70" spans="1:27" ht="102">
      <c r="A70" s="222"/>
      <c r="B70" s="222"/>
      <c r="C70" s="222"/>
      <c r="D70" s="222"/>
      <c r="E70" s="7" t="s">
        <v>64</v>
      </c>
      <c r="F70" s="18" t="s">
        <v>381</v>
      </c>
      <c r="G70" s="7" t="s">
        <v>382</v>
      </c>
      <c r="H70" s="7" t="s">
        <v>379</v>
      </c>
      <c r="I70" s="7" t="s">
        <v>83</v>
      </c>
      <c r="J70" s="222"/>
      <c r="K70" s="222"/>
      <c r="L70" s="222"/>
      <c r="M70" s="3">
        <f t="shared" si="5"/>
        <v>90</v>
      </c>
      <c r="N70" s="6" t="s">
        <v>71</v>
      </c>
      <c r="O70" s="3">
        <v>25</v>
      </c>
      <c r="P70" s="6">
        <v>15</v>
      </c>
      <c r="Q70" s="7">
        <v>10</v>
      </c>
      <c r="R70" s="7">
        <v>10</v>
      </c>
      <c r="S70" s="7">
        <v>10</v>
      </c>
      <c r="T70" s="14">
        <v>10</v>
      </c>
      <c r="U70" s="16">
        <v>10</v>
      </c>
      <c r="V70" s="5">
        <v>10</v>
      </c>
      <c r="W70" s="14" t="s">
        <v>383</v>
      </c>
      <c r="X70" s="6" t="s">
        <v>73</v>
      </c>
      <c r="Y70" s="53"/>
      <c r="Z70" s="36"/>
      <c r="AA70" s="38"/>
    </row>
    <row r="71" spans="1:27" ht="102">
      <c r="A71" s="7" t="s">
        <v>384</v>
      </c>
      <c r="B71" s="7" t="s">
        <v>374</v>
      </c>
      <c r="C71" s="7" t="s">
        <v>385</v>
      </c>
      <c r="D71" s="7" t="s">
        <v>122</v>
      </c>
      <c r="E71" s="7" t="s">
        <v>64</v>
      </c>
      <c r="F71" s="2" t="s">
        <v>386</v>
      </c>
      <c r="G71" s="7" t="s">
        <v>387</v>
      </c>
      <c r="H71" s="7" t="s">
        <v>379</v>
      </c>
      <c r="I71" s="7" t="s">
        <v>388</v>
      </c>
      <c r="J71" s="7">
        <v>100</v>
      </c>
      <c r="K71" s="7" t="s">
        <v>122</v>
      </c>
      <c r="L71" s="7" t="s">
        <v>123</v>
      </c>
      <c r="M71" s="3">
        <f t="shared" si="5"/>
        <v>90</v>
      </c>
      <c r="N71" s="6" t="s">
        <v>71</v>
      </c>
      <c r="O71" s="3">
        <v>25</v>
      </c>
      <c r="P71" s="6">
        <v>15</v>
      </c>
      <c r="Q71" s="7">
        <v>10</v>
      </c>
      <c r="R71" s="7">
        <v>10</v>
      </c>
      <c r="S71" s="7">
        <v>10</v>
      </c>
      <c r="T71" s="14">
        <v>10</v>
      </c>
      <c r="U71" s="16">
        <v>10</v>
      </c>
      <c r="V71" s="5">
        <v>10</v>
      </c>
      <c r="W71" s="14" t="s">
        <v>389</v>
      </c>
      <c r="X71" s="6" t="s">
        <v>390</v>
      </c>
      <c r="Y71" s="41"/>
      <c r="Z71" s="36"/>
      <c r="AA71" s="38" t="s">
        <v>391</v>
      </c>
    </row>
    <row r="72" spans="1:27" ht="140.25" customHeight="1">
      <c r="A72" s="229" t="s">
        <v>392</v>
      </c>
      <c r="B72" s="220" t="s">
        <v>374</v>
      </c>
      <c r="C72" s="220" t="s">
        <v>393</v>
      </c>
      <c r="D72" s="220" t="s">
        <v>63</v>
      </c>
      <c r="E72" s="7" t="s">
        <v>64</v>
      </c>
      <c r="F72" s="2" t="s">
        <v>394</v>
      </c>
      <c r="G72" s="7" t="s">
        <v>395</v>
      </c>
      <c r="H72" s="7" t="s">
        <v>396</v>
      </c>
      <c r="I72" s="7" t="s">
        <v>198</v>
      </c>
      <c r="J72" s="220">
        <v>100</v>
      </c>
      <c r="K72" s="220" t="s">
        <v>122</v>
      </c>
      <c r="L72" s="220" t="s">
        <v>123</v>
      </c>
      <c r="M72" s="3">
        <f t="shared" si="5"/>
        <v>90</v>
      </c>
      <c r="N72" s="6" t="s">
        <v>71</v>
      </c>
      <c r="O72" s="3">
        <v>25</v>
      </c>
      <c r="P72" s="6">
        <v>15</v>
      </c>
      <c r="Q72" s="7">
        <v>10</v>
      </c>
      <c r="R72" s="7">
        <v>10</v>
      </c>
      <c r="S72" s="7">
        <v>10</v>
      </c>
      <c r="T72" s="14">
        <v>10</v>
      </c>
      <c r="U72" s="16">
        <v>10</v>
      </c>
      <c r="V72" s="5">
        <v>10</v>
      </c>
      <c r="W72" s="14" t="s">
        <v>397</v>
      </c>
      <c r="X72" s="32" t="s">
        <v>398</v>
      </c>
      <c r="Y72" s="32" t="s">
        <v>399</v>
      </c>
      <c r="Z72" s="36"/>
      <c r="AA72" s="38" t="s">
        <v>400</v>
      </c>
    </row>
    <row r="73" spans="1:27" ht="63.75" customHeight="1">
      <c r="A73" s="230"/>
      <c r="B73" s="222"/>
      <c r="C73" s="222"/>
      <c r="D73" s="222"/>
      <c r="E73" s="7" t="s">
        <v>64</v>
      </c>
      <c r="F73" s="2" t="s">
        <v>401</v>
      </c>
      <c r="G73" s="7" t="s">
        <v>402</v>
      </c>
      <c r="H73" s="7" t="s">
        <v>396</v>
      </c>
      <c r="I73" s="7" t="s">
        <v>198</v>
      </c>
      <c r="J73" s="222"/>
      <c r="K73" s="222"/>
      <c r="L73" s="222"/>
      <c r="M73" s="3">
        <f t="shared" si="5"/>
        <v>90</v>
      </c>
      <c r="N73" s="6" t="s">
        <v>71</v>
      </c>
      <c r="O73" s="3">
        <v>25</v>
      </c>
      <c r="P73" s="6">
        <v>15</v>
      </c>
      <c r="Q73" s="7">
        <v>10</v>
      </c>
      <c r="R73" s="7">
        <v>10</v>
      </c>
      <c r="S73" s="7">
        <v>10</v>
      </c>
      <c r="T73" s="14">
        <v>10</v>
      </c>
      <c r="U73" s="16">
        <v>10</v>
      </c>
      <c r="V73" s="5">
        <v>10</v>
      </c>
      <c r="W73" s="14" t="s">
        <v>403</v>
      </c>
      <c r="X73" s="32" t="s">
        <v>398</v>
      </c>
      <c r="Y73" s="53"/>
      <c r="Z73" s="36"/>
      <c r="AA73" s="38" t="s">
        <v>400</v>
      </c>
    </row>
    <row r="74" spans="1:27" ht="102">
      <c r="A74" s="220" t="s">
        <v>404</v>
      </c>
      <c r="B74" s="220" t="s">
        <v>405</v>
      </c>
      <c r="C74" s="220" t="s">
        <v>406</v>
      </c>
      <c r="D74" s="220" t="s">
        <v>122</v>
      </c>
      <c r="E74" s="7" t="s">
        <v>64</v>
      </c>
      <c r="F74" s="2" t="s">
        <v>407</v>
      </c>
      <c r="G74" s="7" t="s">
        <v>408</v>
      </c>
      <c r="H74" s="7" t="s">
        <v>409</v>
      </c>
      <c r="I74" s="7" t="s">
        <v>83</v>
      </c>
      <c r="J74" s="220">
        <v>100</v>
      </c>
      <c r="K74" s="220" t="s">
        <v>122</v>
      </c>
      <c r="L74" s="220" t="s">
        <v>123</v>
      </c>
      <c r="M74" s="3">
        <f t="shared" si="5"/>
        <v>90</v>
      </c>
      <c r="N74" s="6" t="s">
        <v>71</v>
      </c>
      <c r="O74" s="3">
        <v>25</v>
      </c>
      <c r="P74" s="6">
        <v>15</v>
      </c>
      <c r="Q74" s="7">
        <v>10</v>
      </c>
      <c r="R74" s="7">
        <v>10</v>
      </c>
      <c r="S74" s="7">
        <v>10</v>
      </c>
      <c r="T74" s="14">
        <v>10</v>
      </c>
      <c r="U74" s="16">
        <v>10</v>
      </c>
      <c r="V74" s="5">
        <v>10</v>
      </c>
      <c r="W74" s="14" t="s">
        <v>410</v>
      </c>
      <c r="X74" s="6" t="s">
        <v>73</v>
      </c>
      <c r="Y74" s="53"/>
      <c r="Z74" s="36"/>
      <c r="AA74" s="61"/>
    </row>
    <row r="75" spans="1:27" ht="102" customHeight="1">
      <c r="A75" s="222"/>
      <c r="B75" s="222"/>
      <c r="C75" s="222"/>
      <c r="D75" s="222"/>
      <c r="E75" s="7" t="s">
        <v>64</v>
      </c>
      <c r="F75" s="2" t="s">
        <v>411</v>
      </c>
      <c r="G75" s="7" t="s">
        <v>408</v>
      </c>
      <c r="H75" s="7" t="s">
        <v>409</v>
      </c>
      <c r="I75" s="7" t="s">
        <v>83</v>
      </c>
      <c r="J75" s="222"/>
      <c r="K75" s="222"/>
      <c r="L75" s="222"/>
      <c r="M75" s="3">
        <f t="shared" si="5"/>
        <v>90</v>
      </c>
      <c r="N75" s="6" t="s">
        <v>71</v>
      </c>
      <c r="O75" s="3">
        <v>25</v>
      </c>
      <c r="P75" s="6">
        <v>15</v>
      </c>
      <c r="Q75" s="7">
        <v>10</v>
      </c>
      <c r="R75" s="7">
        <v>10</v>
      </c>
      <c r="S75" s="7">
        <v>10</v>
      </c>
      <c r="T75" s="14">
        <v>10</v>
      </c>
      <c r="U75" s="16">
        <v>10</v>
      </c>
      <c r="V75" s="5">
        <v>10</v>
      </c>
      <c r="W75" s="14" t="s">
        <v>410</v>
      </c>
      <c r="X75" s="6" t="s">
        <v>73</v>
      </c>
      <c r="Y75" s="46"/>
      <c r="Z75" s="36"/>
      <c r="AA75" s="38"/>
    </row>
    <row r="76" spans="1:27" ht="76.5">
      <c r="A76" s="220" t="s">
        <v>412</v>
      </c>
      <c r="B76" s="220" t="s">
        <v>413</v>
      </c>
      <c r="C76" s="220" t="s">
        <v>414</v>
      </c>
      <c r="D76" s="220" t="s">
        <v>63</v>
      </c>
      <c r="E76" s="7" t="s">
        <v>64</v>
      </c>
      <c r="F76" s="2" t="s">
        <v>415</v>
      </c>
      <c r="G76" s="7" t="s">
        <v>416</v>
      </c>
      <c r="H76" s="7" t="s">
        <v>157</v>
      </c>
      <c r="I76" s="7" t="s">
        <v>77</v>
      </c>
      <c r="J76" s="220">
        <v>100</v>
      </c>
      <c r="K76" s="220" t="s">
        <v>63</v>
      </c>
      <c r="L76" s="220" t="s">
        <v>417</v>
      </c>
      <c r="M76" s="3">
        <f t="shared" ref="M76:M79" si="6">SUM(O76:U76)</f>
        <v>90</v>
      </c>
      <c r="N76" s="3" t="s">
        <v>71</v>
      </c>
      <c r="O76" s="3">
        <v>25</v>
      </c>
      <c r="P76" s="6">
        <v>15</v>
      </c>
      <c r="Q76" s="7">
        <v>10</v>
      </c>
      <c r="R76" s="7">
        <v>10</v>
      </c>
      <c r="S76" s="7">
        <v>10</v>
      </c>
      <c r="T76" s="14">
        <v>10</v>
      </c>
      <c r="U76" s="16">
        <v>10</v>
      </c>
      <c r="V76" s="5">
        <v>10</v>
      </c>
      <c r="W76" s="14" t="s">
        <v>418</v>
      </c>
      <c r="X76" s="6" t="s">
        <v>73</v>
      </c>
      <c r="Y76" s="46"/>
      <c r="Z76" s="36"/>
      <c r="AA76" s="38"/>
    </row>
    <row r="77" spans="1:27" ht="113.25" customHeight="1">
      <c r="A77" s="222"/>
      <c r="B77" s="222"/>
      <c r="C77" s="222"/>
      <c r="D77" s="222"/>
      <c r="E77" s="7" t="s">
        <v>64</v>
      </c>
      <c r="F77" s="2" t="s">
        <v>419</v>
      </c>
      <c r="G77" s="7" t="s">
        <v>420</v>
      </c>
      <c r="H77" s="7" t="s">
        <v>157</v>
      </c>
      <c r="I77" s="7" t="s">
        <v>77</v>
      </c>
      <c r="J77" s="222"/>
      <c r="K77" s="222"/>
      <c r="L77" s="222"/>
      <c r="M77" s="3">
        <f t="shared" si="6"/>
        <v>90</v>
      </c>
      <c r="N77" s="3" t="s">
        <v>71</v>
      </c>
      <c r="O77" s="3">
        <v>25</v>
      </c>
      <c r="P77" s="6">
        <v>15</v>
      </c>
      <c r="Q77" s="7">
        <v>10</v>
      </c>
      <c r="R77" s="7">
        <v>10</v>
      </c>
      <c r="S77" s="7">
        <v>10</v>
      </c>
      <c r="T77" s="14">
        <v>10</v>
      </c>
      <c r="U77" s="16">
        <v>10</v>
      </c>
      <c r="V77" s="5">
        <v>10</v>
      </c>
      <c r="W77" s="30" t="s">
        <v>421</v>
      </c>
      <c r="X77" s="6" t="s">
        <v>422</v>
      </c>
      <c r="Y77" s="41"/>
      <c r="Z77" s="36"/>
      <c r="AA77" s="47"/>
    </row>
    <row r="78" spans="1:27" ht="114.75">
      <c r="A78" s="224" t="s">
        <v>423</v>
      </c>
      <c r="B78" s="220" t="s">
        <v>413</v>
      </c>
      <c r="C78" s="220" t="s">
        <v>424</v>
      </c>
      <c r="D78" s="220" t="s">
        <v>63</v>
      </c>
      <c r="E78" s="7" t="s">
        <v>64</v>
      </c>
      <c r="F78" s="2" t="s">
        <v>425</v>
      </c>
      <c r="G78" s="7" t="s">
        <v>426</v>
      </c>
      <c r="H78" s="7" t="s">
        <v>157</v>
      </c>
      <c r="I78" s="7" t="s">
        <v>83</v>
      </c>
      <c r="J78" s="220">
        <v>100</v>
      </c>
      <c r="K78" s="220" t="s">
        <v>63</v>
      </c>
      <c r="L78" s="220" t="s">
        <v>417</v>
      </c>
      <c r="M78" s="3">
        <f t="shared" si="6"/>
        <v>90</v>
      </c>
      <c r="N78" s="3" t="s">
        <v>71</v>
      </c>
      <c r="O78" s="3">
        <v>25</v>
      </c>
      <c r="P78" s="6">
        <v>15</v>
      </c>
      <c r="Q78" s="7">
        <v>10</v>
      </c>
      <c r="R78" s="7">
        <v>10</v>
      </c>
      <c r="S78" s="7">
        <v>10</v>
      </c>
      <c r="T78" s="14">
        <v>10</v>
      </c>
      <c r="U78" s="16">
        <v>10</v>
      </c>
      <c r="V78" s="5" t="s">
        <v>107</v>
      </c>
      <c r="W78" s="70" t="s">
        <v>427</v>
      </c>
      <c r="X78" s="6" t="s">
        <v>73</v>
      </c>
      <c r="Y78" s="41"/>
      <c r="Z78" s="36"/>
      <c r="AA78" s="38"/>
    </row>
    <row r="79" spans="1:27" ht="114.75" customHeight="1">
      <c r="A79" s="231"/>
      <c r="B79" s="221"/>
      <c r="C79" s="221"/>
      <c r="D79" s="221"/>
      <c r="E79" s="7" t="s">
        <v>64</v>
      </c>
      <c r="F79" s="2" t="s">
        <v>428</v>
      </c>
      <c r="G79" s="7" t="s">
        <v>429</v>
      </c>
      <c r="H79" s="7" t="s">
        <v>157</v>
      </c>
      <c r="I79" s="7" t="s">
        <v>83</v>
      </c>
      <c r="J79" s="221"/>
      <c r="K79" s="221"/>
      <c r="L79" s="221"/>
      <c r="M79" s="3">
        <f t="shared" si="6"/>
        <v>90</v>
      </c>
      <c r="N79" s="3" t="s">
        <v>71</v>
      </c>
      <c r="O79" s="3">
        <v>25</v>
      </c>
      <c r="P79" s="6">
        <v>15</v>
      </c>
      <c r="Q79" s="7">
        <v>10</v>
      </c>
      <c r="R79" s="7">
        <v>10</v>
      </c>
      <c r="S79" s="7">
        <v>10</v>
      </c>
      <c r="T79" s="14">
        <v>10</v>
      </c>
      <c r="U79" s="16">
        <v>10</v>
      </c>
      <c r="V79" s="5" t="s">
        <v>107</v>
      </c>
      <c r="W79" s="54" t="s">
        <v>430</v>
      </c>
      <c r="X79" s="6" t="s">
        <v>73</v>
      </c>
      <c r="Y79" s="41"/>
      <c r="Z79" s="36"/>
      <c r="AA79" s="38"/>
    </row>
    <row r="80" spans="1:27" ht="229.5">
      <c r="A80" s="7" t="s">
        <v>431</v>
      </c>
      <c r="B80" s="7" t="s">
        <v>432</v>
      </c>
      <c r="C80" s="7" t="s">
        <v>433</v>
      </c>
      <c r="D80" s="7" t="s">
        <v>122</v>
      </c>
      <c r="E80" s="7" t="s">
        <v>64</v>
      </c>
      <c r="F80" s="2" t="s">
        <v>434</v>
      </c>
      <c r="G80" s="7" t="s">
        <v>435</v>
      </c>
      <c r="H80" s="7" t="s">
        <v>436</v>
      </c>
      <c r="I80" s="7" t="s">
        <v>77</v>
      </c>
      <c r="J80" s="7">
        <v>100</v>
      </c>
      <c r="K80" s="7" t="s">
        <v>122</v>
      </c>
      <c r="L80" s="7" t="s">
        <v>123</v>
      </c>
      <c r="M80" s="3">
        <f t="shared" ref="M80" si="7">SUM(O80:U80)</f>
        <v>90</v>
      </c>
      <c r="N80" s="3" t="s">
        <v>71</v>
      </c>
      <c r="O80" s="3">
        <v>25</v>
      </c>
      <c r="P80" s="6">
        <v>15</v>
      </c>
      <c r="Q80" s="7">
        <v>10</v>
      </c>
      <c r="R80" s="7">
        <v>10</v>
      </c>
      <c r="S80" s="7">
        <v>10</v>
      </c>
      <c r="T80" s="14">
        <v>10</v>
      </c>
      <c r="U80" s="16">
        <v>10</v>
      </c>
      <c r="V80" s="14">
        <v>10</v>
      </c>
      <c r="W80" s="70" t="s">
        <v>437</v>
      </c>
      <c r="X80" s="74" t="s">
        <v>438</v>
      </c>
      <c r="Y80" s="37"/>
      <c r="Z80" s="36"/>
      <c r="AA80" s="38"/>
    </row>
    <row r="81" spans="1:27" ht="165.75">
      <c r="A81" s="7" t="s">
        <v>439</v>
      </c>
      <c r="B81" s="7" t="s">
        <v>432</v>
      </c>
      <c r="C81" s="7" t="s">
        <v>440</v>
      </c>
      <c r="D81" s="7" t="s">
        <v>69</v>
      </c>
      <c r="E81" s="7" t="s">
        <v>64</v>
      </c>
      <c r="F81" s="2" t="s">
        <v>441</v>
      </c>
      <c r="G81" s="7" t="s">
        <v>442</v>
      </c>
      <c r="H81" s="7" t="s">
        <v>443</v>
      </c>
      <c r="I81" s="7" t="s">
        <v>77</v>
      </c>
      <c r="J81" s="7">
        <v>100</v>
      </c>
      <c r="K81" s="7" t="s">
        <v>69</v>
      </c>
      <c r="L81" s="7" t="s">
        <v>70</v>
      </c>
      <c r="M81" s="3">
        <f t="shared" ref="M81" si="8">SUM(O81:U81)</f>
        <v>90</v>
      </c>
      <c r="N81" s="3" t="s">
        <v>71</v>
      </c>
      <c r="O81" s="3">
        <v>25</v>
      </c>
      <c r="P81" s="6">
        <v>15</v>
      </c>
      <c r="Q81" s="7">
        <v>10</v>
      </c>
      <c r="R81" s="7">
        <v>10</v>
      </c>
      <c r="S81" s="7">
        <v>10</v>
      </c>
      <c r="T81" s="14">
        <v>10</v>
      </c>
      <c r="U81" s="16">
        <v>10</v>
      </c>
      <c r="V81" s="7">
        <v>5</v>
      </c>
      <c r="W81" s="7" t="s">
        <v>444</v>
      </c>
      <c r="X81" s="7" t="s">
        <v>445</v>
      </c>
      <c r="Y81" s="7"/>
      <c r="Z81" s="44"/>
      <c r="AA81" s="38"/>
    </row>
    <row r="82" spans="1:27" ht="293.25">
      <c r="A82" s="7" t="s">
        <v>446</v>
      </c>
      <c r="B82" s="7" t="s">
        <v>432</v>
      </c>
      <c r="C82" s="7" t="s">
        <v>447</v>
      </c>
      <c r="D82" s="7" t="s">
        <v>122</v>
      </c>
      <c r="E82" s="7" t="s">
        <v>64</v>
      </c>
      <c r="F82" s="2" t="s">
        <v>448</v>
      </c>
      <c r="G82" s="7" t="s">
        <v>449</v>
      </c>
      <c r="H82" s="7" t="s">
        <v>450</v>
      </c>
      <c r="I82" s="7" t="s">
        <v>77</v>
      </c>
      <c r="J82" s="7">
        <v>100</v>
      </c>
      <c r="K82" s="7" t="s">
        <v>122</v>
      </c>
      <c r="L82" s="7" t="s">
        <v>123</v>
      </c>
      <c r="M82" s="3">
        <f t="shared" ref="M82" si="9">SUM(O82:U82)</f>
        <v>80</v>
      </c>
      <c r="N82" s="73" t="s">
        <v>84</v>
      </c>
      <c r="O82" s="3">
        <v>25</v>
      </c>
      <c r="P82" s="6">
        <v>15</v>
      </c>
      <c r="Q82" s="7">
        <v>10</v>
      </c>
      <c r="R82" s="7">
        <v>0</v>
      </c>
      <c r="S82" s="7">
        <v>10</v>
      </c>
      <c r="T82" s="14">
        <v>10</v>
      </c>
      <c r="U82" s="16">
        <v>10</v>
      </c>
      <c r="V82" s="7">
        <v>5</v>
      </c>
      <c r="W82" s="14" t="s">
        <v>451</v>
      </c>
      <c r="X82" s="63" t="s">
        <v>452</v>
      </c>
      <c r="Y82" s="40"/>
      <c r="Z82" s="36"/>
      <c r="AA82" s="38"/>
    </row>
    <row r="83" spans="1:27" ht="127.5">
      <c r="A83" s="220" t="s">
        <v>453</v>
      </c>
      <c r="B83" s="220" t="s">
        <v>454</v>
      </c>
      <c r="C83" s="220" t="s">
        <v>455</v>
      </c>
      <c r="D83" s="220" t="s">
        <v>122</v>
      </c>
      <c r="E83" s="7" t="s">
        <v>64</v>
      </c>
      <c r="F83" s="2" t="s">
        <v>456</v>
      </c>
      <c r="G83" s="7" t="s">
        <v>457</v>
      </c>
      <c r="H83" s="7" t="s">
        <v>458</v>
      </c>
      <c r="I83" s="7" t="s">
        <v>77</v>
      </c>
      <c r="J83" s="220">
        <v>100</v>
      </c>
      <c r="K83" s="220" t="s">
        <v>122</v>
      </c>
      <c r="L83" s="220" t="s">
        <v>123</v>
      </c>
      <c r="M83" s="3">
        <f t="shared" ref="M83:M94" si="10">SUM(O83:U83)</f>
        <v>90</v>
      </c>
      <c r="N83" s="3" t="s">
        <v>71</v>
      </c>
      <c r="O83" s="3">
        <v>25</v>
      </c>
      <c r="P83" s="6">
        <v>15</v>
      </c>
      <c r="Q83" s="7">
        <v>10</v>
      </c>
      <c r="R83" s="7">
        <v>10</v>
      </c>
      <c r="S83" s="7">
        <v>10</v>
      </c>
      <c r="T83" s="7">
        <v>10</v>
      </c>
      <c r="U83" s="14">
        <v>10</v>
      </c>
      <c r="V83" s="5">
        <v>5</v>
      </c>
      <c r="W83" s="14" t="s">
        <v>459</v>
      </c>
      <c r="X83" s="6" t="s">
        <v>460</v>
      </c>
      <c r="Y83" s="46"/>
      <c r="Z83" s="36"/>
      <c r="AA83" s="38"/>
    </row>
    <row r="84" spans="1:27" ht="127.5">
      <c r="A84" s="222"/>
      <c r="B84" s="222"/>
      <c r="C84" s="222"/>
      <c r="D84" s="222"/>
      <c r="E84" s="7" t="s">
        <v>64</v>
      </c>
      <c r="F84" s="2" t="s">
        <v>461</v>
      </c>
      <c r="G84" s="7" t="s">
        <v>462</v>
      </c>
      <c r="H84" s="7" t="s">
        <v>463</v>
      </c>
      <c r="I84" s="7" t="s">
        <v>68</v>
      </c>
      <c r="J84" s="222"/>
      <c r="K84" s="222"/>
      <c r="L84" s="222"/>
      <c r="M84" s="3">
        <f t="shared" si="10"/>
        <v>90</v>
      </c>
      <c r="N84" s="3" t="s">
        <v>71</v>
      </c>
      <c r="O84" s="3">
        <v>25</v>
      </c>
      <c r="P84" s="6">
        <v>15</v>
      </c>
      <c r="Q84" s="7">
        <v>10</v>
      </c>
      <c r="R84" s="7">
        <v>10</v>
      </c>
      <c r="S84" s="7">
        <v>10</v>
      </c>
      <c r="T84" s="7">
        <v>10</v>
      </c>
      <c r="U84" s="14">
        <v>10</v>
      </c>
      <c r="V84" s="5">
        <v>10</v>
      </c>
      <c r="W84" s="14" t="s">
        <v>464</v>
      </c>
      <c r="X84" s="6" t="s">
        <v>465</v>
      </c>
      <c r="Y84" s="46"/>
      <c r="Z84" s="36"/>
      <c r="AA84" s="38"/>
    </row>
    <row r="85" spans="1:27" ht="89.25">
      <c r="A85" s="7" t="s">
        <v>466</v>
      </c>
      <c r="B85" s="7" t="s">
        <v>454</v>
      </c>
      <c r="C85" s="7" t="s">
        <v>467</v>
      </c>
      <c r="D85" s="7" t="s">
        <v>122</v>
      </c>
      <c r="E85" s="7" t="s">
        <v>64</v>
      </c>
      <c r="F85" s="2" t="s">
        <v>468</v>
      </c>
      <c r="G85" s="7" t="s">
        <v>469</v>
      </c>
      <c r="H85" s="7" t="s">
        <v>463</v>
      </c>
      <c r="I85" s="7" t="s">
        <v>106</v>
      </c>
      <c r="J85" s="7">
        <v>100</v>
      </c>
      <c r="K85" s="7" t="s">
        <v>122</v>
      </c>
      <c r="L85" s="7" t="s">
        <v>123</v>
      </c>
      <c r="M85" s="3">
        <f t="shared" si="10"/>
        <v>90</v>
      </c>
      <c r="N85" s="3" t="s">
        <v>71</v>
      </c>
      <c r="O85" s="3">
        <v>25</v>
      </c>
      <c r="P85" s="6">
        <v>15</v>
      </c>
      <c r="Q85" s="7">
        <v>10</v>
      </c>
      <c r="R85" s="7">
        <v>10</v>
      </c>
      <c r="S85" s="7">
        <v>10</v>
      </c>
      <c r="T85" s="7">
        <v>10</v>
      </c>
      <c r="U85" s="14">
        <v>10</v>
      </c>
      <c r="V85" s="5">
        <v>10</v>
      </c>
      <c r="W85" s="14" t="s">
        <v>470</v>
      </c>
      <c r="X85" s="6" t="s">
        <v>471</v>
      </c>
      <c r="Y85" s="46"/>
      <c r="Z85" s="36"/>
      <c r="AA85" s="38"/>
    </row>
    <row r="86" spans="1:27" ht="89.25">
      <c r="A86" s="7" t="s">
        <v>472</v>
      </c>
      <c r="B86" s="7" t="s">
        <v>454</v>
      </c>
      <c r="C86" s="7" t="s">
        <v>473</v>
      </c>
      <c r="D86" s="7" t="s">
        <v>122</v>
      </c>
      <c r="E86" s="7" t="s">
        <v>64</v>
      </c>
      <c r="F86" s="2" t="s">
        <v>474</v>
      </c>
      <c r="G86" s="7" t="s">
        <v>475</v>
      </c>
      <c r="H86" s="7" t="s">
        <v>476</v>
      </c>
      <c r="I86" s="7" t="s">
        <v>106</v>
      </c>
      <c r="J86" s="7">
        <v>100</v>
      </c>
      <c r="K86" s="7" t="s">
        <v>122</v>
      </c>
      <c r="L86" s="7" t="s">
        <v>123</v>
      </c>
      <c r="M86" s="3">
        <f t="shared" si="10"/>
        <v>90</v>
      </c>
      <c r="N86" s="3" t="s">
        <v>71</v>
      </c>
      <c r="O86" s="3">
        <v>25</v>
      </c>
      <c r="P86" s="6">
        <v>15</v>
      </c>
      <c r="Q86" s="7">
        <v>10</v>
      </c>
      <c r="R86" s="7">
        <v>10</v>
      </c>
      <c r="S86" s="7">
        <v>10</v>
      </c>
      <c r="T86" s="7">
        <v>10</v>
      </c>
      <c r="U86" s="14">
        <v>10</v>
      </c>
      <c r="V86" s="5">
        <v>10</v>
      </c>
      <c r="W86" s="14" t="s">
        <v>477</v>
      </c>
      <c r="X86" s="6" t="s">
        <v>471</v>
      </c>
      <c r="Y86" s="55"/>
      <c r="Z86" s="36"/>
      <c r="AA86" s="38"/>
    </row>
    <row r="87" spans="1:27" ht="89.25">
      <c r="A87" s="224" t="s">
        <v>478</v>
      </c>
      <c r="B87" s="220" t="s">
        <v>454</v>
      </c>
      <c r="C87" s="220" t="s">
        <v>479</v>
      </c>
      <c r="D87" s="220" t="s">
        <v>122</v>
      </c>
      <c r="E87" s="7" t="s">
        <v>64</v>
      </c>
      <c r="F87" s="2" t="s">
        <v>480</v>
      </c>
      <c r="G87" s="7" t="s">
        <v>481</v>
      </c>
      <c r="H87" s="7" t="s">
        <v>482</v>
      </c>
      <c r="I87" s="7" t="s">
        <v>91</v>
      </c>
      <c r="J87" s="220">
        <v>100</v>
      </c>
      <c r="K87" s="220" t="s">
        <v>122</v>
      </c>
      <c r="L87" s="220" t="s">
        <v>123</v>
      </c>
      <c r="M87" s="3">
        <f t="shared" si="10"/>
        <v>90</v>
      </c>
      <c r="N87" s="3" t="s">
        <v>71</v>
      </c>
      <c r="O87" s="3">
        <v>25</v>
      </c>
      <c r="P87" s="6">
        <v>15</v>
      </c>
      <c r="Q87" s="7">
        <v>10</v>
      </c>
      <c r="R87" s="7">
        <v>10</v>
      </c>
      <c r="S87" s="7">
        <v>10</v>
      </c>
      <c r="T87" s="7">
        <v>10</v>
      </c>
      <c r="U87" s="14">
        <v>10</v>
      </c>
      <c r="V87" s="5" t="s">
        <v>107</v>
      </c>
      <c r="W87" s="14" t="s">
        <v>483</v>
      </c>
      <c r="X87" s="6" t="s">
        <v>73</v>
      </c>
      <c r="Y87" s="46"/>
      <c r="Z87" s="36"/>
      <c r="AA87" s="38"/>
    </row>
    <row r="88" spans="1:27" ht="89.25">
      <c r="A88" s="222"/>
      <c r="B88" s="222"/>
      <c r="C88" s="222"/>
      <c r="D88" s="222"/>
      <c r="E88" s="7" t="s">
        <v>64</v>
      </c>
      <c r="F88" s="2" t="s">
        <v>484</v>
      </c>
      <c r="G88" s="7" t="s">
        <v>481</v>
      </c>
      <c r="H88" s="7" t="s">
        <v>485</v>
      </c>
      <c r="I88" s="7" t="s">
        <v>68</v>
      </c>
      <c r="J88" s="222"/>
      <c r="K88" s="222"/>
      <c r="L88" s="222"/>
      <c r="M88" s="3">
        <f t="shared" si="10"/>
        <v>90</v>
      </c>
      <c r="N88" s="3" t="s">
        <v>71</v>
      </c>
      <c r="O88" s="3">
        <v>25</v>
      </c>
      <c r="P88" s="6">
        <v>15</v>
      </c>
      <c r="Q88" s="7">
        <v>10</v>
      </c>
      <c r="R88" s="7">
        <v>10</v>
      </c>
      <c r="S88" s="7">
        <v>10</v>
      </c>
      <c r="T88" s="7">
        <v>10</v>
      </c>
      <c r="U88" s="14">
        <v>10</v>
      </c>
      <c r="V88" s="5">
        <v>10</v>
      </c>
      <c r="W88" s="14" t="s">
        <v>486</v>
      </c>
      <c r="X88" s="6" t="s">
        <v>471</v>
      </c>
      <c r="Y88" s="46"/>
      <c r="Z88" s="36"/>
      <c r="AA88" s="38"/>
    </row>
    <row r="89" spans="1:27" ht="127.5">
      <c r="A89" s="7" t="s">
        <v>487</v>
      </c>
      <c r="B89" s="7" t="s">
        <v>488</v>
      </c>
      <c r="C89" s="7" t="s">
        <v>489</v>
      </c>
      <c r="D89" s="7" t="s">
        <v>63</v>
      </c>
      <c r="E89" s="7" t="s">
        <v>64</v>
      </c>
      <c r="F89" s="2" t="s">
        <v>490</v>
      </c>
      <c r="G89" s="7" t="s">
        <v>491</v>
      </c>
      <c r="H89" s="7" t="s">
        <v>492</v>
      </c>
      <c r="I89" s="7" t="s">
        <v>77</v>
      </c>
      <c r="J89" s="7">
        <v>100</v>
      </c>
      <c r="K89" s="7" t="s">
        <v>63</v>
      </c>
      <c r="L89" s="7" t="s">
        <v>123</v>
      </c>
      <c r="M89" s="3">
        <f t="shared" si="10"/>
        <v>90</v>
      </c>
      <c r="N89" s="3" t="s">
        <v>71</v>
      </c>
      <c r="O89" s="3">
        <v>25</v>
      </c>
      <c r="P89" s="6">
        <v>15</v>
      </c>
      <c r="Q89" s="7">
        <v>10</v>
      </c>
      <c r="R89" s="7">
        <v>10</v>
      </c>
      <c r="S89" s="7">
        <v>10</v>
      </c>
      <c r="T89" s="7">
        <v>10</v>
      </c>
      <c r="U89" s="14">
        <v>10</v>
      </c>
      <c r="V89" s="5">
        <v>10</v>
      </c>
      <c r="W89" s="14" t="s">
        <v>493</v>
      </c>
      <c r="X89" s="6" t="s">
        <v>73</v>
      </c>
      <c r="Y89" s="46"/>
      <c r="Z89" s="36"/>
      <c r="AA89" s="38"/>
    </row>
    <row r="90" spans="1:27" ht="114.75">
      <c r="A90" s="7" t="s">
        <v>494</v>
      </c>
      <c r="B90" s="7" t="s">
        <v>488</v>
      </c>
      <c r="C90" s="7" t="s">
        <v>495</v>
      </c>
      <c r="D90" s="7" t="s">
        <v>63</v>
      </c>
      <c r="E90" s="7" t="s">
        <v>64</v>
      </c>
      <c r="F90" s="2" t="s">
        <v>496</v>
      </c>
      <c r="G90" s="7" t="s">
        <v>497</v>
      </c>
      <c r="H90" s="7" t="s">
        <v>498</v>
      </c>
      <c r="I90" s="7" t="s">
        <v>83</v>
      </c>
      <c r="J90" s="7">
        <v>100</v>
      </c>
      <c r="K90" s="7" t="s">
        <v>63</v>
      </c>
      <c r="L90" s="7" t="s">
        <v>123</v>
      </c>
      <c r="M90" s="3">
        <f t="shared" si="10"/>
        <v>90</v>
      </c>
      <c r="N90" s="3" t="s">
        <v>71</v>
      </c>
      <c r="O90" s="3">
        <v>25</v>
      </c>
      <c r="P90" s="6">
        <v>15</v>
      </c>
      <c r="Q90" s="7">
        <v>10</v>
      </c>
      <c r="R90" s="7">
        <v>10</v>
      </c>
      <c r="S90" s="7">
        <v>10</v>
      </c>
      <c r="T90" s="7">
        <v>10</v>
      </c>
      <c r="U90" s="14">
        <v>10</v>
      </c>
      <c r="V90" s="5">
        <v>10</v>
      </c>
      <c r="W90" s="14" t="s">
        <v>499</v>
      </c>
      <c r="X90" s="6" t="s">
        <v>73</v>
      </c>
      <c r="Y90" s="46"/>
      <c r="Z90" s="36"/>
      <c r="AA90" s="38"/>
    </row>
    <row r="91" spans="1:27" ht="102">
      <c r="A91" s="220" t="s">
        <v>500</v>
      </c>
      <c r="B91" s="220" t="s">
        <v>488</v>
      </c>
      <c r="C91" s="220" t="s">
        <v>501</v>
      </c>
      <c r="D91" s="220" t="s">
        <v>63</v>
      </c>
      <c r="E91" s="7" t="s">
        <v>64</v>
      </c>
      <c r="F91" s="2" t="s">
        <v>502</v>
      </c>
      <c r="G91" s="7" t="s">
        <v>503</v>
      </c>
      <c r="H91" s="7" t="s">
        <v>504</v>
      </c>
      <c r="I91" s="7" t="s">
        <v>77</v>
      </c>
      <c r="J91" s="220">
        <v>100</v>
      </c>
      <c r="K91" s="220" t="s">
        <v>63</v>
      </c>
      <c r="L91" s="220" t="s">
        <v>123</v>
      </c>
      <c r="M91" s="3">
        <f t="shared" si="10"/>
        <v>90</v>
      </c>
      <c r="N91" s="3" t="s">
        <v>71</v>
      </c>
      <c r="O91" s="3">
        <v>25</v>
      </c>
      <c r="P91" s="6">
        <v>15</v>
      </c>
      <c r="Q91" s="7">
        <v>10</v>
      </c>
      <c r="R91" s="7">
        <v>10</v>
      </c>
      <c r="S91" s="7">
        <v>10</v>
      </c>
      <c r="T91" s="7">
        <v>10</v>
      </c>
      <c r="U91" s="14">
        <v>10</v>
      </c>
      <c r="V91" s="5">
        <v>10</v>
      </c>
      <c r="W91" s="30" t="s">
        <v>505</v>
      </c>
      <c r="X91" s="6" t="s">
        <v>310</v>
      </c>
      <c r="Y91" s="46"/>
      <c r="Z91" s="36"/>
      <c r="AA91" s="38" t="s">
        <v>506</v>
      </c>
    </row>
    <row r="92" spans="1:27" ht="76.5" customHeight="1">
      <c r="A92" s="222"/>
      <c r="B92" s="222"/>
      <c r="C92" s="222"/>
      <c r="D92" s="222"/>
      <c r="E92" s="7" t="s">
        <v>64</v>
      </c>
      <c r="F92" s="2" t="s">
        <v>507</v>
      </c>
      <c r="G92" s="7" t="s">
        <v>508</v>
      </c>
      <c r="H92" s="7" t="s">
        <v>509</v>
      </c>
      <c r="I92" s="7" t="s">
        <v>83</v>
      </c>
      <c r="J92" s="222"/>
      <c r="K92" s="222"/>
      <c r="L92" s="222"/>
      <c r="M92" s="3">
        <f t="shared" si="10"/>
        <v>90</v>
      </c>
      <c r="N92" s="3" t="s">
        <v>71</v>
      </c>
      <c r="O92" s="3">
        <v>25</v>
      </c>
      <c r="P92" s="6">
        <v>15</v>
      </c>
      <c r="Q92" s="7">
        <v>10</v>
      </c>
      <c r="R92" s="7">
        <v>10</v>
      </c>
      <c r="S92" s="7">
        <v>10</v>
      </c>
      <c r="T92" s="7">
        <v>10</v>
      </c>
      <c r="U92" s="14">
        <v>10</v>
      </c>
      <c r="V92" s="5">
        <v>10</v>
      </c>
      <c r="W92" s="14" t="s">
        <v>510</v>
      </c>
      <c r="X92" s="6" t="s">
        <v>73</v>
      </c>
      <c r="Y92" s="46"/>
      <c r="Z92" s="36"/>
      <c r="AA92" s="38"/>
    </row>
    <row r="93" spans="1:27" ht="153">
      <c r="A93" s="224" t="s">
        <v>511</v>
      </c>
      <c r="B93" s="220" t="s">
        <v>488</v>
      </c>
      <c r="C93" s="220" t="s">
        <v>512</v>
      </c>
      <c r="D93" s="220" t="s">
        <v>63</v>
      </c>
      <c r="E93" s="7" t="s">
        <v>64</v>
      </c>
      <c r="F93" s="2" t="s">
        <v>513</v>
      </c>
      <c r="G93" s="7" t="s">
        <v>514</v>
      </c>
      <c r="H93" s="7" t="s">
        <v>504</v>
      </c>
      <c r="I93" s="7" t="s">
        <v>91</v>
      </c>
      <c r="J93" s="220">
        <v>100</v>
      </c>
      <c r="K93" s="220" t="s">
        <v>63</v>
      </c>
      <c r="L93" s="220" t="s">
        <v>123</v>
      </c>
      <c r="M93" s="3">
        <f t="shared" si="10"/>
        <v>90</v>
      </c>
      <c r="N93" s="3" t="s">
        <v>71</v>
      </c>
      <c r="O93" s="3">
        <v>25</v>
      </c>
      <c r="P93" s="6">
        <v>15</v>
      </c>
      <c r="Q93" s="7">
        <v>10</v>
      </c>
      <c r="R93" s="7">
        <v>10</v>
      </c>
      <c r="S93" s="7">
        <v>10</v>
      </c>
      <c r="T93" s="7">
        <v>10</v>
      </c>
      <c r="U93" s="14">
        <v>10</v>
      </c>
      <c r="V93" s="5" t="s">
        <v>107</v>
      </c>
      <c r="W93" s="30" t="s">
        <v>515</v>
      </c>
      <c r="X93" s="6" t="s">
        <v>516</v>
      </c>
      <c r="Y93" s="46"/>
      <c r="Z93" s="36"/>
      <c r="AA93" s="38"/>
    </row>
    <row r="94" spans="1:27" ht="76.5">
      <c r="A94" s="222"/>
      <c r="B94" s="222"/>
      <c r="C94" s="222"/>
      <c r="D94" s="222"/>
      <c r="E94" s="7" t="s">
        <v>64</v>
      </c>
      <c r="F94" s="2" t="s">
        <v>517</v>
      </c>
      <c r="G94" s="7" t="s">
        <v>518</v>
      </c>
      <c r="H94" s="7" t="s">
        <v>519</v>
      </c>
      <c r="I94" s="7" t="s">
        <v>77</v>
      </c>
      <c r="J94" s="222"/>
      <c r="K94" s="222"/>
      <c r="L94" s="222"/>
      <c r="M94" s="3">
        <f t="shared" si="10"/>
        <v>90</v>
      </c>
      <c r="N94" s="3" t="s">
        <v>71</v>
      </c>
      <c r="O94" s="3">
        <v>25</v>
      </c>
      <c r="P94" s="6">
        <v>15</v>
      </c>
      <c r="Q94" s="7">
        <v>10</v>
      </c>
      <c r="R94" s="7">
        <v>10</v>
      </c>
      <c r="S94" s="7">
        <v>10</v>
      </c>
      <c r="T94" s="7">
        <v>10</v>
      </c>
      <c r="U94" s="14">
        <v>10</v>
      </c>
      <c r="V94" s="5">
        <v>10</v>
      </c>
      <c r="W94" s="30" t="s">
        <v>520</v>
      </c>
      <c r="X94" s="6" t="s">
        <v>73</v>
      </c>
      <c r="Y94" s="46"/>
      <c r="Z94" s="36"/>
      <c r="AA94" s="38"/>
    </row>
    <row r="95" spans="1:27" ht="76.5">
      <c r="A95" s="209" t="s">
        <v>521</v>
      </c>
      <c r="B95" s="209" t="s">
        <v>488</v>
      </c>
      <c r="C95" s="220" t="s">
        <v>522</v>
      </c>
      <c r="D95" s="209" t="s">
        <v>63</v>
      </c>
      <c r="E95" s="7" t="s">
        <v>64</v>
      </c>
      <c r="F95" s="2" t="s">
        <v>523</v>
      </c>
      <c r="G95" s="7" t="s">
        <v>524</v>
      </c>
      <c r="H95" s="7" t="s">
        <v>525</v>
      </c>
      <c r="I95" s="7" t="s">
        <v>77</v>
      </c>
      <c r="J95" s="209">
        <v>100</v>
      </c>
      <c r="K95" s="209" t="s">
        <v>122</v>
      </c>
      <c r="L95" s="220" t="s">
        <v>123</v>
      </c>
      <c r="M95" s="3">
        <f t="shared" ref="M95:M97" si="11">SUM(O95:U95)</f>
        <v>90</v>
      </c>
      <c r="N95" s="3" t="s">
        <v>71</v>
      </c>
      <c r="O95" s="3">
        <v>25</v>
      </c>
      <c r="P95" s="6">
        <v>15</v>
      </c>
      <c r="Q95" s="7">
        <v>10</v>
      </c>
      <c r="R95" s="7">
        <v>10</v>
      </c>
      <c r="S95" s="7">
        <v>10</v>
      </c>
      <c r="T95" s="7">
        <v>10</v>
      </c>
      <c r="U95" s="14">
        <v>10</v>
      </c>
      <c r="V95" s="5">
        <v>10</v>
      </c>
      <c r="W95" s="14" t="s">
        <v>526</v>
      </c>
      <c r="X95" s="6" t="s">
        <v>73</v>
      </c>
      <c r="Y95" s="46"/>
      <c r="Z95" s="36"/>
      <c r="AA95" s="38"/>
    </row>
    <row r="96" spans="1:27" ht="89.25" customHeight="1">
      <c r="A96" s="209"/>
      <c r="B96" s="209"/>
      <c r="C96" s="221"/>
      <c r="D96" s="209"/>
      <c r="E96" s="7" t="s">
        <v>64</v>
      </c>
      <c r="F96" s="2" t="s">
        <v>527</v>
      </c>
      <c r="G96" s="7" t="s">
        <v>524</v>
      </c>
      <c r="H96" s="7" t="s">
        <v>525</v>
      </c>
      <c r="I96" s="7" t="s">
        <v>83</v>
      </c>
      <c r="J96" s="209"/>
      <c r="K96" s="209"/>
      <c r="L96" s="221"/>
      <c r="M96" s="3">
        <f t="shared" si="11"/>
        <v>90</v>
      </c>
      <c r="N96" s="3" t="s">
        <v>71</v>
      </c>
      <c r="O96" s="3">
        <v>25</v>
      </c>
      <c r="P96" s="6">
        <v>15</v>
      </c>
      <c r="Q96" s="7">
        <v>10</v>
      </c>
      <c r="R96" s="7">
        <v>10</v>
      </c>
      <c r="S96" s="7">
        <v>10</v>
      </c>
      <c r="T96" s="7">
        <v>10</v>
      </c>
      <c r="U96" s="14">
        <v>10</v>
      </c>
      <c r="V96" s="5">
        <v>10</v>
      </c>
      <c r="W96" s="14" t="s">
        <v>528</v>
      </c>
      <c r="X96" s="6" t="s">
        <v>73</v>
      </c>
      <c r="Y96" s="46"/>
      <c r="Z96" s="36"/>
      <c r="AA96" s="38"/>
    </row>
    <row r="97" spans="1:27" ht="140.25">
      <c r="A97" s="209"/>
      <c r="B97" s="209"/>
      <c r="C97" s="222"/>
      <c r="D97" s="209"/>
      <c r="E97" s="7" t="s">
        <v>64</v>
      </c>
      <c r="F97" s="2" t="s">
        <v>529</v>
      </c>
      <c r="G97" s="7" t="s">
        <v>530</v>
      </c>
      <c r="H97" s="7" t="s">
        <v>531</v>
      </c>
      <c r="I97" s="7" t="s">
        <v>532</v>
      </c>
      <c r="J97" s="209"/>
      <c r="K97" s="209"/>
      <c r="L97" s="222"/>
      <c r="M97" s="3">
        <f t="shared" si="11"/>
        <v>90</v>
      </c>
      <c r="N97" s="3" t="s">
        <v>71</v>
      </c>
      <c r="O97" s="3">
        <v>25</v>
      </c>
      <c r="P97" s="6">
        <v>15</v>
      </c>
      <c r="Q97" s="7">
        <v>10</v>
      </c>
      <c r="R97" s="7">
        <v>10</v>
      </c>
      <c r="S97" s="7">
        <v>10</v>
      </c>
      <c r="T97" s="7">
        <v>10</v>
      </c>
      <c r="U97" s="14">
        <v>10</v>
      </c>
      <c r="V97" s="5">
        <v>10</v>
      </c>
      <c r="W97" s="14" t="s">
        <v>533</v>
      </c>
      <c r="X97" s="6" t="s">
        <v>73</v>
      </c>
      <c r="Y97" s="46"/>
      <c r="Z97" s="36"/>
      <c r="AA97" s="38"/>
    </row>
    <row r="98" spans="1:27" ht="114.75">
      <c r="A98" s="7" t="s">
        <v>534</v>
      </c>
      <c r="B98" s="7" t="s">
        <v>535</v>
      </c>
      <c r="C98" s="7" t="s">
        <v>536</v>
      </c>
      <c r="D98" s="7" t="s">
        <v>122</v>
      </c>
      <c r="E98" s="7" t="s">
        <v>64</v>
      </c>
      <c r="F98" s="2" t="s">
        <v>537</v>
      </c>
      <c r="G98" s="7" t="s">
        <v>538</v>
      </c>
      <c r="H98" s="7" t="s">
        <v>539</v>
      </c>
      <c r="I98" s="7" t="s">
        <v>198</v>
      </c>
      <c r="J98" s="7">
        <v>100</v>
      </c>
      <c r="K98" s="7" t="s">
        <v>122</v>
      </c>
      <c r="L98" s="7" t="s">
        <v>123</v>
      </c>
      <c r="M98" s="3">
        <f t="shared" ref="M98:M101" si="12">SUM(O98:U98)</f>
        <v>90</v>
      </c>
      <c r="N98" s="3" t="s">
        <v>71</v>
      </c>
      <c r="O98" s="3">
        <v>25</v>
      </c>
      <c r="P98" s="6">
        <v>15</v>
      </c>
      <c r="Q98" s="7">
        <v>10</v>
      </c>
      <c r="R98" s="7">
        <v>10</v>
      </c>
      <c r="S98" s="7">
        <v>10</v>
      </c>
      <c r="T98" s="7">
        <v>10</v>
      </c>
      <c r="U98" s="14">
        <v>10</v>
      </c>
      <c r="V98" s="5">
        <v>10</v>
      </c>
      <c r="W98" s="14" t="s">
        <v>540</v>
      </c>
      <c r="X98" s="6" t="s">
        <v>73</v>
      </c>
      <c r="Y98" s="32" t="s">
        <v>541</v>
      </c>
      <c r="Z98" s="36"/>
      <c r="AA98" s="38"/>
    </row>
    <row r="99" spans="1:27" ht="216.75">
      <c r="A99" s="7" t="s">
        <v>542</v>
      </c>
      <c r="B99" s="7" t="s">
        <v>535</v>
      </c>
      <c r="C99" s="7" t="s">
        <v>543</v>
      </c>
      <c r="D99" s="7" t="s">
        <v>122</v>
      </c>
      <c r="E99" s="7" t="s">
        <v>64</v>
      </c>
      <c r="F99" s="2" t="s">
        <v>544</v>
      </c>
      <c r="G99" s="7" t="s">
        <v>545</v>
      </c>
      <c r="H99" s="7" t="s">
        <v>546</v>
      </c>
      <c r="I99" s="7" t="s">
        <v>77</v>
      </c>
      <c r="J99" s="7">
        <v>100</v>
      </c>
      <c r="K99" s="7" t="s">
        <v>122</v>
      </c>
      <c r="L99" s="7" t="s">
        <v>123</v>
      </c>
      <c r="M99" s="3">
        <f t="shared" si="12"/>
        <v>90</v>
      </c>
      <c r="N99" s="3" t="s">
        <v>71</v>
      </c>
      <c r="O99" s="3">
        <v>25</v>
      </c>
      <c r="P99" s="6">
        <v>15</v>
      </c>
      <c r="Q99" s="7">
        <v>10</v>
      </c>
      <c r="R99" s="7">
        <v>10</v>
      </c>
      <c r="S99" s="7">
        <v>10</v>
      </c>
      <c r="T99" s="7">
        <v>10</v>
      </c>
      <c r="U99" s="14">
        <v>10</v>
      </c>
      <c r="V99" s="5">
        <v>5</v>
      </c>
      <c r="W99" s="14" t="s">
        <v>547</v>
      </c>
      <c r="X99" s="6" t="s">
        <v>548</v>
      </c>
      <c r="Y99" s="32" t="s">
        <v>549</v>
      </c>
      <c r="Z99" s="36"/>
      <c r="AA99" s="38"/>
    </row>
    <row r="100" spans="1:27" ht="89.25">
      <c r="A100" s="7" t="s">
        <v>550</v>
      </c>
      <c r="B100" s="7" t="s">
        <v>535</v>
      </c>
      <c r="C100" s="7" t="s">
        <v>551</v>
      </c>
      <c r="D100" s="7" t="s">
        <v>122</v>
      </c>
      <c r="E100" s="7" t="s">
        <v>64</v>
      </c>
      <c r="F100" s="2" t="s">
        <v>552</v>
      </c>
      <c r="G100" s="7" t="s">
        <v>553</v>
      </c>
      <c r="H100" s="7" t="s">
        <v>554</v>
      </c>
      <c r="I100" s="7" t="s">
        <v>83</v>
      </c>
      <c r="J100" s="7">
        <v>100</v>
      </c>
      <c r="K100" s="7" t="s">
        <v>122</v>
      </c>
      <c r="L100" s="7" t="s">
        <v>123</v>
      </c>
      <c r="M100" s="3">
        <f t="shared" si="12"/>
        <v>90</v>
      </c>
      <c r="N100" s="3" t="s">
        <v>71</v>
      </c>
      <c r="O100" s="3">
        <v>25</v>
      </c>
      <c r="P100" s="6">
        <v>15</v>
      </c>
      <c r="Q100" s="7">
        <v>10</v>
      </c>
      <c r="R100" s="7">
        <v>10</v>
      </c>
      <c r="S100" s="7">
        <v>10</v>
      </c>
      <c r="T100" s="7">
        <v>10</v>
      </c>
      <c r="U100" s="14">
        <v>10</v>
      </c>
      <c r="V100" s="5">
        <v>10</v>
      </c>
      <c r="W100" s="14" t="s">
        <v>555</v>
      </c>
      <c r="X100" s="6" t="s">
        <v>73</v>
      </c>
      <c r="Y100" s="46"/>
      <c r="Z100" s="36"/>
      <c r="AA100" s="38" t="s">
        <v>556</v>
      </c>
    </row>
    <row r="101" spans="1:27" ht="153">
      <c r="A101" s="7" t="s">
        <v>557</v>
      </c>
      <c r="B101" s="7" t="s">
        <v>535</v>
      </c>
      <c r="C101" s="7" t="s">
        <v>558</v>
      </c>
      <c r="D101" s="7" t="s">
        <v>122</v>
      </c>
      <c r="E101" s="7" t="s">
        <v>64</v>
      </c>
      <c r="F101" s="2" t="s">
        <v>559</v>
      </c>
      <c r="G101" s="7" t="s">
        <v>560</v>
      </c>
      <c r="H101" s="7" t="s">
        <v>561</v>
      </c>
      <c r="I101" s="7" t="s">
        <v>77</v>
      </c>
      <c r="J101" s="7">
        <v>100</v>
      </c>
      <c r="K101" s="7" t="s">
        <v>122</v>
      </c>
      <c r="L101" s="7" t="s">
        <v>123</v>
      </c>
      <c r="M101" s="3">
        <f t="shared" si="12"/>
        <v>90</v>
      </c>
      <c r="N101" s="3" t="s">
        <v>71</v>
      </c>
      <c r="O101" s="3">
        <v>25</v>
      </c>
      <c r="P101" s="6">
        <v>15</v>
      </c>
      <c r="Q101" s="7">
        <v>10</v>
      </c>
      <c r="R101" s="7">
        <v>10</v>
      </c>
      <c r="S101" s="7">
        <v>10</v>
      </c>
      <c r="T101" s="7">
        <v>10</v>
      </c>
      <c r="U101" s="14">
        <v>10</v>
      </c>
      <c r="V101" s="5">
        <v>10</v>
      </c>
      <c r="W101" s="14" t="s">
        <v>562</v>
      </c>
      <c r="X101" s="6" t="s">
        <v>73</v>
      </c>
      <c r="Y101" s="46"/>
      <c r="Z101" s="36"/>
      <c r="AA101" s="38"/>
    </row>
    <row r="102" spans="1:27" ht="102" customHeight="1">
      <c r="A102" s="7" t="s">
        <v>563</v>
      </c>
      <c r="B102" s="7" t="s">
        <v>564</v>
      </c>
      <c r="C102" s="7" t="s">
        <v>565</v>
      </c>
      <c r="D102" s="7" t="s">
        <v>122</v>
      </c>
      <c r="E102" s="7" t="s">
        <v>64</v>
      </c>
      <c r="F102" s="2" t="s">
        <v>566</v>
      </c>
      <c r="G102" s="7" t="s">
        <v>567</v>
      </c>
      <c r="H102" s="7" t="s">
        <v>568</v>
      </c>
      <c r="I102" s="7" t="s">
        <v>198</v>
      </c>
      <c r="J102" s="7">
        <v>100</v>
      </c>
      <c r="K102" s="7" t="s">
        <v>122</v>
      </c>
      <c r="L102" s="7" t="s">
        <v>123</v>
      </c>
      <c r="M102" s="3">
        <f t="shared" ref="M102:M104" si="13">SUM(O102:U102)</f>
        <v>90</v>
      </c>
      <c r="N102" s="3" t="s">
        <v>71</v>
      </c>
      <c r="O102" s="3">
        <v>25</v>
      </c>
      <c r="P102" s="6">
        <v>15</v>
      </c>
      <c r="Q102" s="7">
        <v>10</v>
      </c>
      <c r="R102" s="7">
        <v>10</v>
      </c>
      <c r="S102" s="7">
        <v>10</v>
      </c>
      <c r="T102" s="7">
        <v>10</v>
      </c>
      <c r="U102" s="14">
        <v>10</v>
      </c>
      <c r="V102" s="5">
        <v>10</v>
      </c>
      <c r="W102" s="14" t="s">
        <v>569</v>
      </c>
      <c r="X102" s="6" t="s">
        <v>73</v>
      </c>
      <c r="Y102" s="32" t="s">
        <v>570</v>
      </c>
      <c r="Z102" s="56" t="s">
        <v>74</v>
      </c>
      <c r="AA102" s="58"/>
    </row>
    <row r="103" spans="1:27" ht="102" customHeight="1">
      <c r="A103" s="7" t="s">
        <v>571</v>
      </c>
      <c r="B103" s="7" t="s">
        <v>564</v>
      </c>
      <c r="C103" s="7" t="s">
        <v>572</v>
      </c>
      <c r="D103" s="7" t="s">
        <v>69</v>
      </c>
      <c r="E103" s="7" t="s">
        <v>64</v>
      </c>
      <c r="F103" s="2" t="s">
        <v>573</v>
      </c>
      <c r="G103" s="7" t="s">
        <v>574</v>
      </c>
      <c r="H103" s="7" t="s">
        <v>568</v>
      </c>
      <c r="I103" s="7" t="s">
        <v>77</v>
      </c>
      <c r="J103" s="7">
        <v>100</v>
      </c>
      <c r="K103" s="7" t="s">
        <v>69</v>
      </c>
      <c r="L103" s="7" t="s">
        <v>70</v>
      </c>
      <c r="M103" s="3">
        <f t="shared" si="13"/>
        <v>90</v>
      </c>
      <c r="N103" s="3" t="s">
        <v>71</v>
      </c>
      <c r="O103" s="3">
        <v>25</v>
      </c>
      <c r="P103" s="6">
        <v>15</v>
      </c>
      <c r="Q103" s="7">
        <v>10</v>
      </c>
      <c r="R103" s="7">
        <v>10</v>
      </c>
      <c r="S103" s="7">
        <v>10</v>
      </c>
      <c r="T103" s="7">
        <v>10</v>
      </c>
      <c r="U103" s="14">
        <v>10</v>
      </c>
      <c r="V103" s="5">
        <v>10</v>
      </c>
      <c r="W103" s="14" t="s">
        <v>575</v>
      </c>
      <c r="X103" s="6" t="s">
        <v>73</v>
      </c>
      <c r="Y103" s="46"/>
      <c r="Z103" s="44"/>
      <c r="AA103" s="61"/>
    </row>
    <row r="104" spans="1:27" ht="76.5" customHeight="1">
      <c r="A104" s="7" t="s">
        <v>576</v>
      </c>
      <c r="B104" s="7" t="s">
        <v>564</v>
      </c>
      <c r="C104" s="7" t="s">
        <v>577</v>
      </c>
      <c r="D104" s="7" t="s">
        <v>63</v>
      </c>
      <c r="E104" s="7" t="s">
        <v>64</v>
      </c>
      <c r="F104" s="2" t="s">
        <v>578</v>
      </c>
      <c r="G104" s="7" t="s">
        <v>579</v>
      </c>
      <c r="H104" s="7" t="s">
        <v>568</v>
      </c>
      <c r="I104" s="7" t="s">
        <v>83</v>
      </c>
      <c r="J104" s="7">
        <v>100</v>
      </c>
      <c r="K104" s="7" t="s">
        <v>63</v>
      </c>
      <c r="L104" s="7" t="s">
        <v>123</v>
      </c>
      <c r="M104" s="3">
        <f t="shared" si="13"/>
        <v>90</v>
      </c>
      <c r="N104" s="3" t="s">
        <v>71</v>
      </c>
      <c r="O104" s="3">
        <v>25</v>
      </c>
      <c r="P104" s="6">
        <v>15</v>
      </c>
      <c r="Q104" s="7">
        <v>10</v>
      </c>
      <c r="R104" s="7">
        <v>10</v>
      </c>
      <c r="S104" s="7">
        <v>10</v>
      </c>
      <c r="T104" s="7">
        <v>10</v>
      </c>
      <c r="U104" s="14">
        <v>10</v>
      </c>
      <c r="V104" s="5">
        <v>10</v>
      </c>
      <c r="W104" s="14" t="s">
        <v>580</v>
      </c>
      <c r="X104" s="6" t="s">
        <v>73</v>
      </c>
      <c r="Y104" s="46"/>
      <c r="Z104" s="36"/>
      <c r="AA104" s="58"/>
    </row>
    <row r="105" spans="1:27" ht="89.25">
      <c r="A105" s="7" t="s">
        <v>581</v>
      </c>
      <c r="B105" s="7" t="s">
        <v>582</v>
      </c>
      <c r="C105" s="7" t="s">
        <v>583</v>
      </c>
      <c r="D105" s="7" t="s">
        <v>63</v>
      </c>
      <c r="E105" s="7" t="s">
        <v>64</v>
      </c>
      <c r="F105" s="2" t="s">
        <v>584</v>
      </c>
      <c r="G105" s="7" t="s">
        <v>585</v>
      </c>
      <c r="H105" s="7" t="s">
        <v>586</v>
      </c>
      <c r="I105" s="7" t="s">
        <v>83</v>
      </c>
      <c r="J105" s="7">
        <v>100</v>
      </c>
      <c r="K105" s="7" t="s">
        <v>63</v>
      </c>
      <c r="L105" s="7" t="s">
        <v>123</v>
      </c>
      <c r="M105" s="3">
        <f t="shared" ref="M105" si="14">SUM(O105:U105)</f>
        <v>90</v>
      </c>
      <c r="N105" s="3" t="s">
        <v>71</v>
      </c>
      <c r="O105" s="3">
        <v>25</v>
      </c>
      <c r="P105" s="6">
        <v>15</v>
      </c>
      <c r="Q105" s="7">
        <v>10</v>
      </c>
      <c r="R105" s="7">
        <v>10</v>
      </c>
      <c r="S105" s="7">
        <v>10</v>
      </c>
      <c r="T105" s="7">
        <v>10</v>
      </c>
      <c r="U105" s="14">
        <v>10</v>
      </c>
      <c r="V105" s="5">
        <v>10</v>
      </c>
      <c r="W105" s="14" t="s">
        <v>587</v>
      </c>
      <c r="X105" s="6" t="s">
        <v>588</v>
      </c>
      <c r="Y105" s="46"/>
      <c r="Z105" s="56" t="s">
        <v>74</v>
      </c>
      <c r="AA105" s="60"/>
    </row>
    <row r="106" spans="1:27" ht="89.25">
      <c r="A106" s="7" t="s">
        <v>589</v>
      </c>
      <c r="B106" s="7" t="s">
        <v>582</v>
      </c>
      <c r="C106" s="7" t="s">
        <v>590</v>
      </c>
      <c r="D106" s="7" t="s">
        <v>63</v>
      </c>
      <c r="E106" s="7" t="s">
        <v>64</v>
      </c>
      <c r="F106" s="2" t="s">
        <v>591</v>
      </c>
      <c r="G106" s="7" t="s">
        <v>592</v>
      </c>
      <c r="H106" s="7" t="s">
        <v>593</v>
      </c>
      <c r="I106" s="7" t="s">
        <v>198</v>
      </c>
      <c r="J106" s="7">
        <v>100</v>
      </c>
      <c r="K106" s="7" t="s">
        <v>63</v>
      </c>
      <c r="L106" s="7" t="s">
        <v>123</v>
      </c>
      <c r="M106" s="3">
        <f t="shared" ref="M106" si="15">SUM(O106:U106)</f>
        <v>90</v>
      </c>
      <c r="N106" s="3" t="s">
        <v>71</v>
      </c>
      <c r="O106" s="3">
        <v>25</v>
      </c>
      <c r="P106" s="6">
        <v>15</v>
      </c>
      <c r="Q106" s="7">
        <v>10</v>
      </c>
      <c r="R106" s="7">
        <v>10</v>
      </c>
      <c r="S106" s="7">
        <v>10</v>
      </c>
      <c r="T106" s="7">
        <v>10</v>
      </c>
      <c r="U106" s="14">
        <v>10</v>
      </c>
      <c r="V106" s="5">
        <v>10</v>
      </c>
      <c r="W106" s="14" t="s">
        <v>594</v>
      </c>
      <c r="X106" s="6" t="s">
        <v>595</v>
      </c>
      <c r="Y106" s="46"/>
      <c r="Z106" s="36"/>
      <c r="AA106" s="61"/>
    </row>
    <row r="107" spans="1:27" ht="127.5">
      <c r="A107" s="7" t="s">
        <v>596</v>
      </c>
      <c r="B107" s="7" t="s">
        <v>582</v>
      </c>
      <c r="C107" s="8" t="s">
        <v>597</v>
      </c>
      <c r="D107" s="7" t="s">
        <v>63</v>
      </c>
      <c r="E107" s="7" t="s">
        <v>64</v>
      </c>
      <c r="F107" s="2" t="s">
        <v>598</v>
      </c>
      <c r="G107" s="7" t="s">
        <v>599</v>
      </c>
      <c r="H107" s="7" t="s">
        <v>600</v>
      </c>
      <c r="I107" s="7" t="s">
        <v>83</v>
      </c>
      <c r="J107" s="7">
        <v>100</v>
      </c>
      <c r="K107" s="7" t="s">
        <v>63</v>
      </c>
      <c r="L107" s="7" t="s">
        <v>123</v>
      </c>
      <c r="M107" s="3">
        <f t="shared" ref="M107" si="16">SUM(O107:U107)</f>
        <v>90</v>
      </c>
      <c r="N107" s="3" t="s">
        <v>71</v>
      </c>
      <c r="O107" s="3">
        <v>25</v>
      </c>
      <c r="P107" s="6">
        <v>15</v>
      </c>
      <c r="Q107" s="7">
        <v>10</v>
      </c>
      <c r="R107" s="7">
        <v>10</v>
      </c>
      <c r="S107" s="7">
        <v>10</v>
      </c>
      <c r="T107" s="7">
        <v>10</v>
      </c>
      <c r="U107" s="14">
        <v>10</v>
      </c>
      <c r="V107" s="5">
        <v>10</v>
      </c>
      <c r="W107" s="14" t="s">
        <v>601</v>
      </c>
      <c r="X107" s="6" t="s">
        <v>73</v>
      </c>
      <c r="Y107" s="46"/>
      <c r="Z107" s="36"/>
      <c r="AA107" s="38"/>
    </row>
    <row r="108" spans="1:27" ht="76.5">
      <c r="A108" s="220" t="s">
        <v>602</v>
      </c>
      <c r="B108" s="220" t="s">
        <v>582</v>
      </c>
      <c r="C108" s="220" t="s">
        <v>603</v>
      </c>
      <c r="D108" s="220" t="s">
        <v>63</v>
      </c>
      <c r="E108" s="7" t="s">
        <v>64</v>
      </c>
      <c r="F108" s="2" t="s">
        <v>604</v>
      </c>
      <c r="G108" s="7" t="s">
        <v>605</v>
      </c>
      <c r="H108" s="7" t="s">
        <v>606</v>
      </c>
      <c r="I108" s="7" t="s">
        <v>198</v>
      </c>
      <c r="J108" s="220">
        <v>100</v>
      </c>
      <c r="K108" s="220" t="s">
        <v>63</v>
      </c>
      <c r="L108" s="220" t="s">
        <v>123</v>
      </c>
      <c r="M108" s="3">
        <f t="shared" ref="M108:M109" si="17">SUM(O108:U108)</f>
        <v>90</v>
      </c>
      <c r="N108" s="3" t="s">
        <v>71</v>
      </c>
      <c r="O108" s="3">
        <v>25</v>
      </c>
      <c r="P108" s="6">
        <v>15</v>
      </c>
      <c r="Q108" s="7">
        <v>10</v>
      </c>
      <c r="R108" s="7">
        <v>10</v>
      </c>
      <c r="S108" s="7">
        <v>10</v>
      </c>
      <c r="T108" s="7">
        <v>10</v>
      </c>
      <c r="U108" s="14">
        <v>10</v>
      </c>
      <c r="V108" s="5">
        <v>10</v>
      </c>
      <c r="W108" s="14" t="s">
        <v>594</v>
      </c>
      <c r="X108" s="6" t="s">
        <v>595</v>
      </c>
      <c r="Y108" s="46"/>
      <c r="Z108" s="36"/>
      <c r="AA108" s="38"/>
    </row>
    <row r="109" spans="1:27" ht="102" customHeight="1">
      <c r="A109" s="222"/>
      <c r="B109" s="222"/>
      <c r="C109" s="222"/>
      <c r="D109" s="222"/>
      <c r="E109" s="7" t="s">
        <v>64</v>
      </c>
      <c r="F109" s="2" t="s">
        <v>607</v>
      </c>
      <c r="G109" s="7" t="s">
        <v>608</v>
      </c>
      <c r="H109" s="7" t="s">
        <v>609</v>
      </c>
      <c r="I109" s="7" t="s">
        <v>198</v>
      </c>
      <c r="J109" s="222"/>
      <c r="K109" s="222"/>
      <c r="L109" s="222"/>
      <c r="M109" s="3">
        <f t="shared" si="17"/>
        <v>90</v>
      </c>
      <c r="N109" s="3" t="s">
        <v>71</v>
      </c>
      <c r="O109" s="3">
        <v>25</v>
      </c>
      <c r="P109" s="6">
        <v>15</v>
      </c>
      <c r="Q109" s="7">
        <v>10</v>
      </c>
      <c r="R109" s="7">
        <v>10</v>
      </c>
      <c r="S109" s="7">
        <v>10</v>
      </c>
      <c r="T109" s="7">
        <v>10</v>
      </c>
      <c r="U109" s="14">
        <v>10</v>
      </c>
      <c r="V109" s="5">
        <v>10</v>
      </c>
      <c r="W109" s="14" t="s">
        <v>610</v>
      </c>
      <c r="X109" s="6" t="s">
        <v>611</v>
      </c>
      <c r="Y109" s="46"/>
      <c r="Z109" s="36"/>
      <c r="AA109" s="38"/>
    </row>
    <row r="110" spans="1:27" ht="114.75">
      <c r="A110" s="7" t="s">
        <v>612</v>
      </c>
      <c r="B110" s="7" t="s">
        <v>582</v>
      </c>
      <c r="C110" s="7" t="s">
        <v>613</v>
      </c>
      <c r="D110" s="7" t="s">
        <v>63</v>
      </c>
      <c r="E110" s="7" t="s">
        <v>64</v>
      </c>
      <c r="F110" s="2" t="s">
        <v>614</v>
      </c>
      <c r="G110" s="7" t="s">
        <v>615</v>
      </c>
      <c r="H110" s="7" t="s">
        <v>616</v>
      </c>
      <c r="I110" s="7" t="s">
        <v>83</v>
      </c>
      <c r="J110" s="7">
        <v>100</v>
      </c>
      <c r="K110" s="7" t="s">
        <v>63</v>
      </c>
      <c r="L110" s="7" t="s">
        <v>123</v>
      </c>
      <c r="M110" s="3">
        <f t="shared" ref="M110" si="18">SUM(O110:U110)</f>
        <v>90</v>
      </c>
      <c r="N110" s="3" t="s">
        <v>71</v>
      </c>
      <c r="O110" s="3">
        <v>25</v>
      </c>
      <c r="P110" s="6">
        <v>15</v>
      </c>
      <c r="Q110" s="7">
        <v>10</v>
      </c>
      <c r="R110" s="7">
        <v>10</v>
      </c>
      <c r="S110" s="7">
        <v>10</v>
      </c>
      <c r="T110" s="7">
        <v>10</v>
      </c>
      <c r="U110" s="14">
        <v>10</v>
      </c>
      <c r="V110" s="5">
        <v>10</v>
      </c>
      <c r="W110" s="14" t="s">
        <v>617</v>
      </c>
      <c r="X110" s="6" t="s">
        <v>595</v>
      </c>
      <c r="Y110" s="46"/>
      <c r="Z110" s="36"/>
      <c r="AA110" s="38"/>
    </row>
    <row r="111" spans="1:27" ht="114.75">
      <c r="A111" s="7" t="s">
        <v>618</v>
      </c>
      <c r="B111" s="7" t="s">
        <v>582</v>
      </c>
      <c r="C111" s="7" t="s">
        <v>619</v>
      </c>
      <c r="D111" s="7" t="s">
        <v>63</v>
      </c>
      <c r="E111" s="7" t="s">
        <v>64</v>
      </c>
      <c r="F111" s="2" t="s">
        <v>620</v>
      </c>
      <c r="G111" s="7" t="s">
        <v>621</v>
      </c>
      <c r="H111" s="7" t="s">
        <v>609</v>
      </c>
      <c r="I111" s="7" t="s">
        <v>83</v>
      </c>
      <c r="J111" s="7">
        <v>100</v>
      </c>
      <c r="K111" s="7" t="s">
        <v>63</v>
      </c>
      <c r="L111" s="7" t="s">
        <v>123</v>
      </c>
      <c r="M111" s="3">
        <f t="shared" ref="M111" si="19">SUM(O111:U111)</f>
        <v>90</v>
      </c>
      <c r="N111" s="3" t="s">
        <v>71</v>
      </c>
      <c r="O111" s="3">
        <v>25</v>
      </c>
      <c r="P111" s="6">
        <v>15</v>
      </c>
      <c r="Q111" s="7">
        <v>10</v>
      </c>
      <c r="R111" s="7">
        <v>10</v>
      </c>
      <c r="S111" s="7">
        <v>10</v>
      </c>
      <c r="T111" s="7">
        <v>10</v>
      </c>
      <c r="U111" s="14">
        <v>10</v>
      </c>
      <c r="V111" s="5">
        <v>10</v>
      </c>
      <c r="W111" s="14" t="s">
        <v>622</v>
      </c>
      <c r="X111" s="6" t="s">
        <v>73</v>
      </c>
      <c r="Y111" s="46"/>
      <c r="Z111" s="36"/>
      <c r="AA111" s="38"/>
    </row>
    <row r="112" spans="1:27" ht="102">
      <c r="A112" s="209" t="s">
        <v>623</v>
      </c>
      <c r="B112" s="209" t="s">
        <v>582</v>
      </c>
      <c r="C112" s="220" t="s">
        <v>624</v>
      </c>
      <c r="D112" s="220" t="s">
        <v>63</v>
      </c>
      <c r="E112" s="7" t="s">
        <v>64</v>
      </c>
      <c r="F112" s="2" t="s">
        <v>625</v>
      </c>
      <c r="G112" s="7" t="s">
        <v>626</v>
      </c>
      <c r="H112" s="7" t="s">
        <v>593</v>
      </c>
      <c r="I112" s="7" t="s">
        <v>83</v>
      </c>
      <c r="J112" s="209">
        <v>100</v>
      </c>
      <c r="K112" s="209" t="s">
        <v>63</v>
      </c>
      <c r="L112" s="220" t="s">
        <v>123</v>
      </c>
      <c r="M112" s="3">
        <f t="shared" ref="M112:M113" si="20">SUM(O112:U112)</f>
        <v>90</v>
      </c>
      <c r="N112" s="3" t="s">
        <v>71</v>
      </c>
      <c r="O112" s="3">
        <v>25</v>
      </c>
      <c r="P112" s="6">
        <v>15</v>
      </c>
      <c r="Q112" s="7">
        <v>10</v>
      </c>
      <c r="R112" s="7">
        <v>10</v>
      </c>
      <c r="S112" s="7">
        <v>10</v>
      </c>
      <c r="T112" s="7">
        <v>10</v>
      </c>
      <c r="U112" s="14">
        <v>10</v>
      </c>
      <c r="V112" s="5">
        <v>10</v>
      </c>
      <c r="W112" s="14" t="s">
        <v>627</v>
      </c>
      <c r="X112" s="6" t="s">
        <v>73</v>
      </c>
      <c r="Y112" s="46"/>
      <c r="Z112" s="36"/>
      <c r="AA112" s="38"/>
    </row>
    <row r="113" spans="1:27" ht="102">
      <c r="A113" s="209"/>
      <c r="B113" s="209"/>
      <c r="C113" s="222"/>
      <c r="D113" s="222"/>
      <c r="E113" s="7" t="s">
        <v>64</v>
      </c>
      <c r="F113" s="2" t="s">
        <v>628</v>
      </c>
      <c r="G113" s="7" t="s">
        <v>629</v>
      </c>
      <c r="H113" s="7" t="s">
        <v>630</v>
      </c>
      <c r="I113" s="7" t="s">
        <v>83</v>
      </c>
      <c r="J113" s="209"/>
      <c r="K113" s="209"/>
      <c r="L113" s="222"/>
      <c r="M113" s="3">
        <f t="shared" si="20"/>
        <v>90</v>
      </c>
      <c r="N113" s="3" t="s">
        <v>71</v>
      </c>
      <c r="O113" s="3">
        <v>25</v>
      </c>
      <c r="P113" s="6">
        <v>15</v>
      </c>
      <c r="Q113" s="7">
        <v>10</v>
      </c>
      <c r="R113" s="7">
        <v>10</v>
      </c>
      <c r="S113" s="7">
        <v>10</v>
      </c>
      <c r="T113" s="7">
        <v>10</v>
      </c>
      <c r="U113" s="14">
        <v>10</v>
      </c>
      <c r="V113" s="5">
        <v>10</v>
      </c>
      <c r="W113" s="14" t="s">
        <v>631</v>
      </c>
      <c r="X113" s="6" t="s">
        <v>73</v>
      </c>
      <c r="Y113" s="46"/>
      <c r="Z113" s="36"/>
      <c r="AA113" s="38"/>
    </row>
  </sheetData>
  <autoFilter ref="A6:AA113" xr:uid="{00000000-0009-0000-0000-000000000000}"/>
  <mergeCells count="225">
    <mergeCell ref="L112:L113"/>
    <mergeCell ref="L108:L109"/>
    <mergeCell ref="A112:A113"/>
    <mergeCell ref="B112:B113"/>
    <mergeCell ref="C112:C113"/>
    <mergeCell ref="D112:D113"/>
    <mergeCell ref="J112:J113"/>
    <mergeCell ref="K112:K113"/>
    <mergeCell ref="L95:L97"/>
    <mergeCell ref="A108:A109"/>
    <mergeCell ref="B108:B109"/>
    <mergeCell ref="C108:C109"/>
    <mergeCell ref="D108:D109"/>
    <mergeCell ref="J108:J109"/>
    <mergeCell ref="K108:K109"/>
    <mergeCell ref="A95:A97"/>
    <mergeCell ref="B95:B97"/>
    <mergeCell ref="C95:C97"/>
    <mergeCell ref="D95:D97"/>
    <mergeCell ref="J95:J97"/>
    <mergeCell ref="K95:K97"/>
    <mergeCell ref="D91:D92"/>
    <mergeCell ref="J91:J92"/>
    <mergeCell ref="K91:K92"/>
    <mergeCell ref="L91:L92"/>
    <mergeCell ref="A93:A94"/>
    <mergeCell ref="B93:B94"/>
    <mergeCell ref="C93:C94"/>
    <mergeCell ref="A91:A92"/>
    <mergeCell ref="B91:B92"/>
    <mergeCell ref="C91:C92"/>
    <mergeCell ref="D93:D94"/>
    <mergeCell ref="J93:J94"/>
    <mergeCell ref="K93:K94"/>
    <mergeCell ref="L93:L94"/>
    <mergeCell ref="D83:D84"/>
    <mergeCell ref="J83:J84"/>
    <mergeCell ref="K83:K84"/>
    <mergeCell ref="L83:L84"/>
    <mergeCell ref="A87:A88"/>
    <mergeCell ref="B87:B88"/>
    <mergeCell ref="C87:C88"/>
    <mergeCell ref="A83:A84"/>
    <mergeCell ref="B83:B84"/>
    <mergeCell ref="C83:C84"/>
    <mergeCell ref="D87:D88"/>
    <mergeCell ref="J87:J88"/>
    <mergeCell ref="K87:K88"/>
    <mergeCell ref="L87:L88"/>
    <mergeCell ref="A78:A79"/>
    <mergeCell ref="B78:B79"/>
    <mergeCell ref="C78:C79"/>
    <mergeCell ref="D78:D79"/>
    <mergeCell ref="J78:J79"/>
    <mergeCell ref="K74:K75"/>
    <mergeCell ref="L74:L75"/>
    <mergeCell ref="A76:A77"/>
    <mergeCell ref="B76:B77"/>
    <mergeCell ref="C76:C77"/>
    <mergeCell ref="D76:D77"/>
    <mergeCell ref="J76:J77"/>
    <mergeCell ref="A74:A75"/>
    <mergeCell ref="B74:B75"/>
    <mergeCell ref="K78:K79"/>
    <mergeCell ref="L78:L79"/>
    <mergeCell ref="C74:C75"/>
    <mergeCell ref="D74:D75"/>
    <mergeCell ref="J74:J75"/>
    <mergeCell ref="K76:K77"/>
    <mergeCell ref="L76:L77"/>
    <mergeCell ref="K69:K70"/>
    <mergeCell ref="L69:L70"/>
    <mergeCell ref="A72:A73"/>
    <mergeCell ref="B72:B73"/>
    <mergeCell ref="C72:C73"/>
    <mergeCell ref="D72:D73"/>
    <mergeCell ref="J72:J73"/>
    <mergeCell ref="K66:K67"/>
    <mergeCell ref="L66:L67"/>
    <mergeCell ref="A69:A70"/>
    <mergeCell ref="B69:B70"/>
    <mergeCell ref="C69:C70"/>
    <mergeCell ref="D69:D70"/>
    <mergeCell ref="J69:J70"/>
    <mergeCell ref="C66:C67"/>
    <mergeCell ref="D66:D67"/>
    <mergeCell ref="J66:J67"/>
    <mergeCell ref="A66:A67"/>
    <mergeCell ref="B66:B67"/>
    <mergeCell ref="K72:K73"/>
    <mergeCell ref="L72:L73"/>
    <mergeCell ref="L17:L18"/>
    <mergeCell ref="L10:L12"/>
    <mergeCell ref="J57:J60"/>
    <mergeCell ref="K57:K60"/>
    <mergeCell ref="L57:L60"/>
    <mergeCell ref="J61:J62"/>
    <mergeCell ref="L61:L62"/>
    <mergeCell ref="L52:L54"/>
    <mergeCell ref="J55:J56"/>
    <mergeCell ref="L55:L56"/>
    <mergeCell ref="A61:A62"/>
    <mergeCell ref="B61:B62"/>
    <mergeCell ref="C61:C62"/>
    <mergeCell ref="D61:D62"/>
    <mergeCell ref="K61:K62"/>
    <mergeCell ref="A55:A56"/>
    <mergeCell ref="B55:B56"/>
    <mergeCell ref="C55:C56"/>
    <mergeCell ref="D55:D56"/>
    <mergeCell ref="K55:K56"/>
    <mergeCell ref="A57:A60"/>
    <mergeCell ref="B57:B60"/>
    <mergeCell ref="C57:C60"/>
    <mergeCell ref="D57:D60"/>
    <mergeCell ref="A52:A54"/>
    <mergeCell ref="B52:B54"/>
    <mergeCell ref="C52:C54"/>
    <mergeCell ref="D52:D54"/>
    <mergeCell ref="J52:J54"/>
    <mergeCell ref="K52:K54"/>
    <mergeCell ref="L44:L46"/>
    <mergeCell ref="A47:A49"/>
    <mergeCell ref="B47:B49"/>
    <mergeCell ref="C47:C49"/>
    <mergeCell ref="D47:D49"/>
    <mergeCell ref="J47:J49"/>
    <mergeCell ref="K47:K49"/>
    <mergeCell ref="L47:L49"/>
    <mergeCell ref="A44:A46"/>
    <mergeCell ref="B44:B46"/>
    <mergeCell ref="C44:C46"/>
    <mergeCell ref="D44:D46"/>
    <mergeCell ref="J44:J46"/>
    <mergeCell ref="K44:K46"/>
    <mergeCell ref="A38:A42"/>
    <mergeCell ref="B38:B42"/>
    <mergeCell ref="C38:C42"/>
    <mergeCell ref="D38:D42"/>
    <mergeCell ref="J38:J42"/>
    <mergeCell ref="K38:K42"/>
    <mergeCell ref="L38:L42"/>
    <mergeCell ref="A36:A37"/>
    <mergeCell ref="B36:B37"/>
    <mergeCell ref="C36:C37"/>
    <mergeCell ref="D36:D37"/>
    <mergeCell ref="J36:J37"/>
    <mergeCell ref="K36:K37"/>
    <mergeCell ref="L36:L37"/>
    <mergeCell ref="A32:A35"/>
    <mergeCell ref="B32:B35"/>
    <mergeCell ref="C32:C35"/>
    <mergeCell ref="D32:D35"/>
    <mergeCell ref="J32:J35"/>
    <mergeCell ref="K32:K35"/>
    <mergeCell ref="L32:L35"/>
    <mergeCell ref="A30:A31"/>
    <mergeCell ref="B30:B31"/>
    <mergeCell ref="C30:C31"/>
    <mergeCell ref="D30:D31"/>
    <mergeCell ref="J30:J31"/>
    <mergeCell ref="K30:K31"/>
    <mergeCell ref="L30:L31"/>
    <mergeCell ref="A27:A28"/>
    <mergeCell ref="B27:B28"/>
    <mergeCell ref="C27:C28"/>
    <mergeCell ref="D27:D28"/>
    <mergeCell ref="J27:J28"/>
    <mergeCell ref="K27:K28"/>
    <mergeCell ref="L27:L28"/>
    <mergeCell ref="A21:A22"/>
    <mergeCell ref="B21:B22"/>
    <mergeCell ref="C21:C22"/>
    <mergeCell ref="D21:D22"/>
    <mergeCell ref="K21:K22"/>
    <mergeCell ref="A23:A24"/>
    <mergeCell ref="B23:B24"/>
    <mergeCell ref="D23:D24"/>
    <mergeCell ref="J23:J24"/>
    <mergeCell ref="K23:K24"/>
    <mergeCell ref="L23:L24"/>
    <mergeCell ref="C23:C24"/>
    <mergeCell ref="A19:A20"/>
    <mergeCell ref="B19:B20"/>
    <mergeCell ref="C19:C20"/>
    <mergeCell ref="D19:D20"/>
    <mergeCell ref="K19:K20"/>
    <mergeCell ref="A17:A18"/>
    <mergeCell ref="B17:B18"/>
    <mergeCell ref="D17:D18"/>
    <mergeCell ref="J17:J18"/>
    <mergeCell ref="K17:K18"/>
    <mergeCell ref="C17:C18"/>
    <mergeCell ref="A13:A16"/>
    <mergeCell ref="B13:B16"/>
    <mergeCell ref="C13:C16"/>
    <mergeCell ref="D13:D16"/>
    <mergeCell ref="J13:J16"/>
    <mergeCell ref="K13:K16"/>
    <mergeCell ref="L13:L16"/>
    <mergeCell ref="A10:A12"/>
    <mergeCell ref="B10:B12"/>
    <mergeCell ref="C10:C12"/>
    <mergeCell ref="D10:D12"/>
    <mergeCell ref="J10:J12"/>
    <mergeCell ref="K10:K12"/>
    <mergeCell ref="Q5:R5"/>
    <mergeCell ref="V5:W5"/>
    <mergeCell ref="A7:A9"/>
    <mergeCell ref="B7:B9"/>
    <mergeCell ref="A1:L1"/>
    <mergeCell ref="M1:X1"/>
    <mergeCell ref="A2:L2"/>
    <mergeCell ref="M2:M6"/>
    <mergeCell ref="W2:W4"/>
    <mergeCell ref="X2:X6"/>
    <mergeCell ref="A3:L3"/>
    <mergeCell ref="A4:L4"/>
    <mergeCell ref="A5:L5"/>
    <mergeCell ref="N5:N6"/>
    <mergeCell ref="C7:C9"/>
    <mergeCell ref="D7:D9"/>
    <mergeCell ref="J7:J9"/>
    <mergeCell ref="K7:K9"/>
    <mergeCell ref="L7:L9"/>
  </mergeCells>
  <conditionalFormatting sqref="A57:D57">
    <cfRule type="containsText" dxfId="881" priority="2921" operator="containsText" text="ZONA RIESGO BAJA">
      <formula>NOT(ISERROR(SEARCH("ZONA RIESGO BAJA",A57)))</formula>
    </cfRule>
    <cfRule type="containsText" dxfId="880" priority="2922" operator="containsText" text="ZONA RIESGO MODERADO">
      <formula>NOT(ISERROR(SEARCH("ZONA RIESGO MODERADO",A57)))</formula>
    </cfRule>
    <cfRule type="containsText" dxfId="879" priority="2923" operator="containsText" text="ZONA RIESGO ALTO">
      <formula>NOT(ISERROR(SEARCH("ZONA RIESGO ALTO",A57)))</formula>
    </cfRule>
    <cfRule type="containsText" dxfId="878" priority="2924" operator="containsText" text="ZONA RIESGO EXTREMO">
      <formula>NOT(ISERROR(SEARCH("ZONA RIESGO EXTREMO",A57)))</formula>
    </cfRule>
  </conditionalFormatting>
  <conditionalFormatting sqref="A19:K19">
    <cfRule type="containsText" dxfId="877" priority="2870" operator="containsText" text="ZONA RIESGO MODERADO">
      <formula>NOT(ISERROR(SEARCH("ZONA RIESGO MODERADO",A19)))</formula>
    </cfRule>
    <cfRule type="containsText" dxfId="876" priority="2869" operator="containsText" text="ZONA RIESGO BAJA">
      <formula>NOT(ISERROR(SEARCH("ZONA RIESGO BAJA",A19)))</formula>
    </cfRule>
    <cfRule type="containsText" dxfId="875" priority="2871" operator="containsText" text="ZONA RIESGO ALTO">
      <formula>NOT(ISERROR(SEARCH("ZONA RIESGO ALTO",A19)))</formula>
    </cfRule>
    <cfRule type="containsText" dxfId="874" priority="2872" operator="containsText" text="ZONA RIESGO EXTREMO">
      <formula>NOT(ISERROR(SEARCH("ZONA RIESGO EXTREMO",A19)))</formula>
    </cfRule>
  </conditionalFormatting>
  <conditionalFormatting sqref="A23:K23">
    <cfRule type="containsText" dxfId="873" priority="2868" operator="containsText" text="ZONA RIESGO EXTREMO">
      <formula>NOT(ISERROR(SEARCH("ZONA RIESGO EXTREMO",A23)))</formula>
    </cfRule>
    <cfRule type="containsText" dxfId="872" priority="2867" operator="containsText" text="ZONA RIESGO ALTO">
      <formula>NOT(ISERROR(SEARCH("ZONA RIESGO ALTO",A23)))</formula>
    </cfRule>
    <cfRule type="containsText" dxfId="871" priority="2866" operator="containsText" text="ZONA RIESGO MODERADO">
      <formula>NOT(ISERROR(SEARCH("ZONA RIESGO MODERADO",A23)))</formula>
    </cfRule>
    <cfRule type="containsText" dxfId="870" priority="2865" operator="containsText" text="ZONA RIESGO BAJA">
      <formula>NOT(ISERROR(SEARCH("ZONA RIESGO BAJA",A23)))</formula>
    </cfRule>
  </conditionalFormatting>
  <conditionalFormatting sqref="A6:L7 A10:L10 A13:L15 A17:L17 A21:K21 A25:L27 A29:L30 A32:L32 A36:L36 A38:L38 A43:L43 A50:C50 A61:J61 A68:L69 A71:L72 A74:L74 A76:L76 A78:L78 A80:L83 A85:L87 A89:L91 A95:L108 A110:L112">
    <cfRule type="containsText" dxfId="869" priority="6264" operator="containsText" text="ZONA RIESGO ALTO">
      <formula>NOT(ISERROR(SEARCH("ZONA RIESGO ALTO",A6)))</formula>
    </cfRule>
    <cfRule type="containsText" dxfId="868" priority="6263" operator="containsText" text="ZONA RIESGO MODERADO">
      <formula>NOT(ISERROR(SEARCH("ZONA RIESGO MODERADO",A6)))</formula>
    </cfRule>
    <cfRule type="containsText" dxfId="867" priority="6262" operator="containsText" text="ZONA RIESGO BAJA">
      <formula>NOT(ISERROR(SEARCH("ZONA RIESGO BAJA",A6)))</formula>
    </cfRule>
    <cfRule type="containsText" dxfId="866" priority="6265" operator="containsText" text="ZONA RIESGO EXTREMO">
      <formula>NOT(ISERROR(SEARCH("ZONA RIESGO EXTREMO",A6)))</formula>
    </cfRule>
  </conditionalFormatting>
  <conditionalFormatting sqref="A63:L66">
    <cfRule type="containsText" dxfId="865" priority="2932" operator="containsText" text="ZONA RIESGO EXTREMO">
      <formula>NOT(ISERROR(SEARCH("ZONA RIESGO EXTREMO",A63)))</formula>
    </cfRule>
    <cfRule type="containsText" dxfId="864" priority="2931" operator="containsText" text="ZONA RIESGO ALTO">
      <formula>NOT(ISERROR(SEARCH("ZONA RIESGO ALTO",A63)))</formula>
    </cfRule>
    <cfRule type="containsText" dxfId="863" priority="2930" operator="containsText" text="ZONA RIESGO MODERADO">
      <formula>NOT(ISERROR(SEARCH("ZONA RIESGO MODERADO",A63)))</formula>
    </cfRule>
    <cfRule type="containsText" dxfId="862" priority="2929" operator="containsText" text="ZONA RIESGO BAJA">
      <formula>NOT(ISERROR(SEARCH("ZONA RIESGO BAJA",A63)))</formula>
    </cfRule>
  </conditionalFormatting>
  <conditionalFormatting sqref="A93:M93">
    <cfRule type="containsText" dxfId="861" priority="514" operator="containsText" text="ZONA RIESGO MODERADO">
      <formula>NOT(ISERROR(SEARCH("ZONA RIESGO MODERADO",A93)))</formula>
    </cfRule>
    <cfRule type="containsText" dxfId="860" priority="513" operator="containsText" text="ZONA RIESGO BAJA">
      <formula>NOT(ISERROR(SEARCH("ZONA RIESGO BAJA",A93)))</formula>
    </cfRule>
    <cfRule type="containsText" dxfId="859" priority="516" operator="containsText" text="ZONA RIESGO EXTREMO">
      <formula>NOT(ISERROR(SEARCH("ZONA RIESGO EXTREMO",A93)))</formula>
    </cfRule>
    <cfRule type="containsText" dxfId="858" priority="515" operator="containsText" text="ZONA RIESGO ALTO">
      <formula>NOT(ISERROR(SEARCH("ZONA RIESGO ALTO",A93)))</formula>
    </cfRule>
  </conditionalFormatting>
  <conditionalFormatting sqref="B51:C52">
    <cfRule type="containsText" dxfId="857" priority="2933" operator="containsText" text="ZONA RIESGO BAJA">
      <formula>NOT(ISERROR(SEARCH("ZONA RIESGO BAJA",B51)))</formula>
    </cfRule>
    <cfRule type="containsText" dxfId="856" priority="2934" operator="containsText" text="ZONA RIESGO MODERADO">
      <formula>NOT(ISERROR(SEARCH("ZONA RIESGO MODERADO",B51)))</formula>
    </cfRule>
    <cfRule type="containsText" dxfId="855" priority="2935" operator="containsText" text="ZONA RIESGO ALTO">
      <formula>NOT(ISERROR(SEARCH("ZONA RIESGO ALTO",B51)))</formula>
    </cfRule>
    <cfRule type="containsText" dxfId="854" priority="2936" operator="containsText" text="ZONA RIESGO EXTREMO">
      <formula>NOT(ISERROR(SEARCH("ZONA RIESGO EXTREMO",B51)))</formula>
    </cfRule>
  </conditionalFormatting>
  <conditionalFormatting sqref="C44:C45">
    <cfRule type="containsText" dxfId="853" priority="2954" operator="containsText" text="ZONA RIESGO MODERADO">
      <formula>NOT(ISERROR(SEARCH("ZONA RIESGO MODERADO",C44)))</formula>
    </cfRule>
    <cfRule type="containsText" dxfId="852" priority="2956" operator="containsText" text="ZONA RIESGO EXTREMO">
      <formula>NOT(ISERROR(SEARCH("ZONA RIESGO EXTREMO",C44)))</formula>
    </cfRule>
    <cfRule type="containsText" dxfId="851" priority="2955" operator="containsText" text="ZONA RIESGO ALTO">
      <formula>NOT(ISERROR(SEARCH("ZONA RIESGO ALTO",C44)))</formula>
    </cfRule>
    <cfRule type="containsText" dxfId="850" priority="2953" operator="containsText" text="ZONA RIESGO BAJA">
      <formula>NOT(ISERROR(SEARCH("ZONA RIESGO BAJA",C44)))</formula>
    </cfRule>
  </conditionalFormatting>
  <conditionalFormatting sqref="C47:C48">
    <cfRule type="containsText" dxfId="849" priority="2949" operator="containsText" text="ZONA RIESGO BAJA">
      <formula>NOT(ISERROR(SEARCH("ZONA RIESGO BAJA",C47)))</formula>
    </cfRule>
    <cfRule type="containsText" dxfId="848" priority="2950" operator="containsText" text="ZONA RIESGO MODERADO">
      <formula>NOT(ISERROR(SEARCH("ZONA RIESGO MODERADO",C47)))</formula>
    </cfRule>
    <cfRule type="containsText" dxfId="847" priority="2951" operator="containsText" text="ZONA RIESGO ALTO">
      <formula>NOT(ISERROR(SEARCH("ZONA RIESGO ALTO",C47)))</formula>
    </cfRule>
    <cfRule type="containsText" dxfId="846" priority="2952" operator="containsText" text="ZONA RIESGO EXTREMO">
      <formula>NOT(ISERROR(SEARCH("ZONA RIESGO EXTREMO",C47)))</formula>
    </cfRule>
  </conditionalFormatting>
  <conditionalFormatting sqref="D52 A55:D55">
    <cfRule type="containsText" dxfId="845" priority="2928" operator="containsText" text="ZONA RIESGO EXTREMO">
      <formula>NOT(ISERROR(SEARCH("ZONA RIESGO EXTREMO",A52)))</formula>
    </cfRule>
    <cfRule type="containsText" dxfId="844" priority="2925" operator="containsText" text="ZONA RIESGO BAJA">
      <formula>NOT(ISERROR(SEARCH("ZONA RIESGO BAJA",A52)))</formula>
    </cfRule>
    <cfRule type="containsText" dxfId="843" priority="2926" operator="containsText" text="ZONA RIESGO MODERADO">
      <formula>NOT(ISERROR(SEARCH("ZONA RIESGO MODERADO",A52)))</formula>
    </cfRule>
    <cfRule type="containsText" dxfId="842" priority="2927" operator="containsText" text="ZONA RIESGO ALTO">
      <formula>NOT(ISERROR(SEARCH("ZONA RIESGO ALTO",A52)))</formula>
    </cfRule>
  </conditionalFormatting>
  <conditionalFormatting sqref="E70">
    <cfRule type="containsText" dxfId="841" priority="2945" operator="containsText" text="ZONA RIESGO BAJA">
      <formula>NOT(ISERROR(SEARCH("ZONA RIESGO BAJA",E70)))</formula>
    </cfRule>
    <cfRule type="containsText" dxfId="840" priority="2946" operator="containsText" text="ZONA RIESGO MODERADO">
      <formula>NOT(ISERROR(SEARCH("ZONA RIESGO MODERADO",E70)))</formula>
    </cfRule>
    <cfRule type="containsText" dxfId="839" priority="2947" operator="containsText" text="ZONA RIESGO ALTO">
      <formula>NOT(ISERROR(SEARCH("ZONA RIESGO ALTO",E70)))</formula>
    </cfRule>
    <cfRule type="containsText" dxfId="838" priority="2948" operator="containsText" text="ZONA RIESGO EXTREMO">
      <formula>NOT(ISERROR(SEARCH("ZONA RIESGO EXTREMO",E70)))</formula>
    </cfRule>
  </conditionalFormatting>
  <conditionalFormatting sqref="E8:I9 E11:I12 E16:I16 E18:I18 E20:J20 E22:J22 E24:I24 E28:I28 E31:I31 E33:I35 E37:I37 E39:I42 A44:B44 D44:L44 E45:I46 A47:B47 D47:L47 E48:I49 E50:J50 E51:I60 A52 L61 E62:I62 E67:I67 G70:I70 E73:I73 E75:I75 E77:I77 E79:I79 E84:I84 E88:I88 E92:I92 E94:I94 E109:I109 E113:I113">
    <cfRule type="containsText" dxfId="837" priority="2972" operator="containsText" text="ZONA RIESGO EXTREMO">
      <formula>NOT(ISERROR(SEARCH("ZONA RIESGO EXTREMO",A8)))</formula>
    </cfRule>
    <cfRule type="containsText" dxfId="836" priority="2971" operator="containsText" text="ZONA RIESGO ALTO">
      <formula>NOT(ISERROR(SEARCH("ZONA RIESGO ALTO",A8)))</formula>
    </cfRule>
    <cfRule type="containsText" dxfId="835" priority="2970" operator="containsText" text="ZONA RIESGO MODERADO">
      <formula>NOT(ISERROR(SEARCH("ZONA RIESGO MODERADO",A8)))</formula>
    </cfRule>
    <cfRule type="containsText" dxfId="834" priority="2969" operator="containsText" text="ZONA RIESGO BAJA">
      <formula>NOT(ISERROR(SEARCH("ZONA RIESGO BAJA",A8)))</formula>
    </cfRule>
  </conditionalFormatting>
  <conditionalFormatting sqref="J51:J52">
    <cfRule type="containsText" dxfId="833" priority="2920" operator="containsText" text="ZONA RIESGO EXTREMO">
      <formula>NOT(ISERROR(SEARCH("ZONA RIESGO EXTREMO",J51)))</formula>
    </cfRule>
    <cfRule type="containsText" dxfId="832" priority="2917" operator="containsText" text="ZONA RIESGO BAJA">
      <formula>NOT(ISERROR(SEARCH("ZONA RIESGO BAJA",J51)))</formula>
    </cfRule>
    <cfRule type="containsText" dxfId="831" priority="2919" operator="containsText" text="ZONA RIESGO ALTO">
      <formula>NOT(ISERROR(SEARCH("ZONA RIESGO ALTO",J51)))</formula>
    </cfRule>
    <cfRule type="containsText" dxfId="830" priority="2918" operator="containsText" text="ZONA RIESGO MODERADO">
      <formula>NOT(ISERROR(SEARCH("ZONA RIESGO MODERADO",J51)))</formula>
    </cfRule>
  </conditionalFormatting>
  <conditionalFormatting sqref="J57">
    <cfRule type="containsText" dxfId="829" priority="2915" operator="containsText" text="ZONA RIESGO ALTO">
      <formula>NOT(ISERROR(SEARCH("ZONA RIESGO ALTO",J57)))</formula>
    </cfRule>
    <cfRule type="containsText" dxfId="828" priority="2916" operator="containsText" text="ZONA RIESGO EXTREMO">
      <formula>NOT(ISERROR(SEARCH("ZONA RIESGO EXTREMO",J57)))</formula>
    </cfRule>
    <cfRule type="containsText" dxfId="827" priority="2914" operator="containsText" text="ZONA RIESGO MODERADO">
      <formula>NOT(ISERROR(SEARCH("ZONA RIESGO MODERADO",J57)))</formula>
    </cfRule>
    <cfRule type="containsText" dxfId="826" priority="2913" operator="containsText" text="ZONA RIESGO BAJA">
      <formula>NOT(ISERROR(SEARCH("ZONA RIESGO BAJA",J57)))</formula>
    </cfRule>
  </conditionalFormatting>
  <conditionalFormatting sqref="J55:L55">
    <cfRule type="containsText" dxfId="825" priority="2904" operator="containsText" text="ZONA RIESGO EXTREMO">
      <formula>NOT(ISERROR(SEARCH("ZONA RIESGO EXTREMO",J55)))</formula>
    </cfRule>
    <cfRule type="containsText" dxfId="824" priority="2902" operator="containsText" text="ZONA RIESGO MODERADO">
      <formula>NOT(ISERROR(SEARCH("ZONA RIESGO MODERADO",J55)))</formula>
    </cfRule>
    <cfRule type="containsText" dxfId="823" priority="2903" operator="containsText" text="ZONA RIESGO ALTO">
      <formula>NOT(ISERROR(SEARCH("ZONA RIESGO ALTO",J55)))</formula>
    </cfRule>
    <cfRule type="containsText" dxfId="822" priority="2901" operator="containsText" text="ZONA RIESGO BAJA">
      <formula>NOT(ISERROR(SEARCH("ZONA RIESGO BAJA",J55)))</formula>
    </cfRule>
  </conditionalFormatting>
  <conditionalFormatting sqref="L19:L23">
    <cfRule type="containsText" dxfId="821" priority="2957" operator="containsText" text="ZONA RIESGO BAJA">
      <formula>NOT(ISERROR(SEARCH("ZONA RIESGO BAJA",L19)))</formula>
    </cfRule>
    <cfRule type="containsText" dxfId="820" priority="2958" operator="containsText" text="ZONA RIESGO MODERADO">
      <formula>NOT(ISERROR(SEARCH("ZONA RIESGO MODERADO",L19)))</formula>
    </cfRule>
    <cfRule type="containsText" dxfId="819" priority="2959" operator="containsText" text="ZONA RIESGO ALTO">
      <formula>NOT(ISERROR(SEARCH("ZONA RIESGO ALTO",L19)))</formula>
    </cfRule>
    <cfRule type="containsText" dxfId="818" priority="2960" operator="containsText" text="ZONA RIESGO EXTREMO">
      <formula>NOT(ISERROR(SEARCH("ZONA RIESGO EXTREMO",L19)))</formula>
    </cfRule>
  </conditionalFormatting>
  <conditionalFormatting sqref="L50:L52">
    <cfRule type="containsText" dxfId="817" priority="2906" operator="containsText" text="ZONA RIESGO MODERADO">
      <formula>NOT(ISERROR(SEARCH("ZONA RIESGO MODERADO",L50)))</formula>
    </cfRule>
    <cfRule type="containsText" dxfId="816" priority="2908" operator="containsText" text="ZONA RIESGO EXTREMO">
      <formula>NOT(ISERROR(SEARCH("ZONA RIESGO EXTREMO",L50)))</formula>
    </cfRule>
    <cfRule type="containsText" dxfId="815" priority="2907" operator="containsText" text="ZONA RIESGO ALTO">
      <formula>NOT(ISERROR(SEARCH("ZONA RIESGO ALTO",L50)))</formula>
    </cfRule>
    <cfRule type="containsText" dxfId="814" priority="2905" operator="containsText" text="ZONA RIESGO BAJA">
      <formula>NOT(ISERROR(SEARCH("ZONA RIESGO BAJA",L50)))</formula>
    </cfRule>
  </conditionalFormatting>
  <conditionalFormatting sqref="L57">
    <cfRule type="containsText" dxfId="813" priority="2910" operator="containsText" text="ZONA RIESGO MODERADO">
      <formula>NOT(ISERROR(SEARCH("ZONA RIESGO MODERADO",L57)))</formula>
    </cfRule>
    <cfRule type="containsText" dxfId="812" priority="2912" operator="containsText" text="ZONA RIESGO EXTREMO">
      <formula>NOT(ISERROR(SEARCH("ZONA RIESGO EXTREMO",L57)))</formula>
    </cfRule>
    <cfRule type="containsText" dxfId="811" priority="2909" operator="containsText" text="ZONA RIESGO BAJA">
      <formula>NOT(ISERROR(SEARCH("ZONA RIESGO BAJA",L57)))</formula>
    </cfRule>
    <cfRule type="containsText" dxfId="810" priority="2911" operator="containsText" text="ZONA RIESGO ALTO">
      <formula>NOT(ISERROR(SEARCH("ZONA RIESGO ALTO",L57)))</formula>
    </cfRule>
  </conditionalFormatting>
  <conditionalFormatting sqref="M2 N5:O5 Q5:R5">
    <cfRule type="containsText" dxfId="809" priority="6258" operator="containsText" text="ZONA RIESGO BAJA">
      <formula>NOT(ISERROR(SEARCH("ZONA RIESGO BAJA",M2)))</formula>
    </cfRule>
    <cfRule type="containsText" dxfId="808" priority="6259" operator="containsText" text="ZONA RIESGO MODERADO">
      <formula>NOT(ISERROR(SEARCH("ZONA RIESGO MODERADO",M2)))</formula>
    </cfRule>
    <cfRule type="containsText" dxfId="807" priority="6260" operator="containsText" text="ZONA RIESGO ALTO">
      <formula>NOT(ISERROR(SEARCH("ZONA RIESGO ALTO",M2)))</formula>
    </cfRule>
    <cfRule type="containsText" dxfId="806" priority="6261" operator="containsText" text="ZONA RIESGO EXTREMO">
      <formula>NOT(ISERROR(SEARCH("ZONA RIESGO EXTREMO",M2)))</formula>
    </cfRule>
  </conditionalFormatting>
  <conditionalFormatting sqref="M2">
    <cfRule type="containsText" dxfId="805" priority="6251" operator="containsText" text="ZONA RIESGO MODERADO">
      <formula>NOT(ISERROR(SEARCH("ZONA RIESGO MODERADO",M2)))</formula>
    </cfRule>
    <cfRule type="containsText" dxfId="804" priority="6250" operator="containsText" text="ZONA RIESGO BAJA">
      <formula>NOT(ISERROR(SEARCH("ZONA RIESGO BAJA",M2)))</formula>
    </cfRule>
    <cfRule type="containsText" dxfId="803" priority="6252" operator="containsText" text="ZONA RIESGO ALTO">
      <formula>NOT(ISERROR(SEARCH("ZONA RIESGO ALTO",M2)))</formula>
    </cfRule>
    <cfRule type="containsText" dxfId="802" priority="6253" operator="containsText" text="ZONA RIESGO EXTREMO">
      <formula>NOT(ISERROR(SEARCH("ZONA RIESGO EXTREMO",M2)))</formula>
    </cfRule>
  </conditionalFormatting>
  <conditionalFormatting sqref="M94:M97">
    <cfRule type="containsText" dxfId="801" priority="56" operator="containsText" text="ZONA RIESGO EXTREMO">
      <formula>NOT(ISERROR(SEARCH("ZONA RIESGO EXTREMO",M94)))</formula>
    </cfRule>
    <cfRule type="containsText" dxfId="800" priority="55" operator="containsText" text="ZONA RIESGO ALTO">
      <formula>NOT(ISERROR(SEARCH("ZONA RIESGO ALTO",M94)))</formula>
    </cfRule>
    <cfRule type="containsText" dxfId="799" priority="54" operator="containsText" text="ZONA RIESGO MODERADO">
      <formula>NOT(ISERROR(SEARCH("ZONA RIESGO MODERADO",M94)))</formula>
    </cfRule>
    <cfRule type="containsText" dxfId="798" priority="53" operator="containsText" text="ZONA RIESGO BAJA">
      <formula>NOT(ISERROR(SEARCH("ZONA RIESGO BAJA",M94)))</formula>
    </cfRule>
  </conditionalFormatting>
  <conditionalFormatting sqref="M8:N14">
    <cfRule type="containsText" dxfId="797" priority="18" operator="containsText" text="ZONA RIESGO MODERADO">
      <formula>NOT(ISERROR(SEARCH("ZONA RIESGO MODERADO",M8)))</formula>
    </cfRule>
    <cfRule type="containsText" dxfId="796" priority="17" operator="containsText" text="ZONA RIESGO BAJA">
      <formula>NOT(ISERROR(SEARCH("ZONA RIESGO BAJA",M8)))</formula>
    </cfRule>
    <cfRule type="containsText" dxfId="795" priority="20" operator="containsText" text="ZONA RIESGO EXTREMO">
      <formula>NOT(ISERROR(SEARCH("ZONA RIESGO EXTREMO",M8)))</formula>
    </cfRule>
    <cfRule type="containsText" dxfId="794" priority="19" operator="containsText" text="ZONA RIESGO ALTO">
      <formula>NOT(ISERROR(SEARCH("ZONA RIESGO ALTO",M8)))</formula>
    </cfRule>
  </conditionalFormatting>
  <conditionalFormatting sqref="M17:N75">
    <cfRule type="containsText" dxfId="793" priority="12" operator="containsText" text="ZONA RIESGO EXTREMO">
      <formula>NOT(ISERROR(SEARCH("ZONA RIESGO EXTREMO",M17)))</formula>
    </cfRule>
    <cfRule type="containsText" dxfId="792" priority="11" operator="containsText" text="ZONA RIESGO ALTO">
      <formula>NOT(ISERROR(SEARCH("ZONA RIESGO ALTO",M17)))</formula>
    </cfRule>
    <cfRule type="containsText" dxfId="791" priority="10" operator="containsText" text="ZONA RIESGO MODERADO">
      <formula>NOT(ISERROR(SEARCH("ZONA RIESGO MODERADO",M17)))</formula>
    </cfRule>
    <cfRule type="containsText" dxfId="790" priority="9" operator="containsText" text="ZONA RIESGO BAJA">
      <formula>NOT(ISERROR(SEARCH("ZONA RIESGO BAJA",M17)))</formula>
    </cfRule>
  </conditionalFormatting>
  <conditionalFormatting sqref="M108:N109 O109:Q109 U109:W111">
    <cfRule type="containsText" dxfId="789" priority="400" operator="containsText" text="ZONA RIESGO EXTREMO">
      <formula>NOT(ISERROR(SEARCH("ZONA RIESGO EXTREMO",M108)))</formula>
    </cfRule>
    <cfRule type="containsText" dxfId="788" priority="399" operator="containsText" text="ZONA RIESGO ALTO">
      <formula>NOT(ISERROR(SEARCH("ZONA RIESGO ALTO",M108)))</formula>
    </cfRule>
    <cfRule type="containsText" dxfId="787" priority="398" operator="containsText" text="ZONA RIESGO MODERADO">
      <formula>NOT(ISERROR(SEARCH("ZONA RIESGO MODERADO",M108)))</formula>
    </cfRule>
    <cfRule type="containsText" dxfId="786" priority="397" operator="containsText" text="ZONA RIESGO BAJA">
      <formula>NOT(ISERROR(SEARCH("ZONA RIESGO BAJA",M108)))</formula>
    </cfRule>
  </conditionalFormatting>
  <conditionalFormatting sqref="M76:Q82">
    <cfRule type="containsText" dxfId="785" priority="1495" operator="containsText" text="ZONA RIESGO ALTO">
      <formula>NOT(ISERROR(SEARCH("ZONA RIESGO ALTO",M76)))</formula>
    </cfRule>
    <cfRule type="containsText" dxfId="784" priority="1494" operator="containsText" text="ZONA RIESGO MODERADO">
      <formula>NOT(ISERROR(SEARCH("ZONA RIESGO MODERADO",M76)))</formula>
    </cfRule>
    <cfRule type="containsText" dxfId="783" priority="1493" operator="containsText" text="ZONA RIESGO BAJA">
      <formula>NOT(ISERROR(SEARCH("ZONA RIESGO BAJA",M76)))</formula>
    </cfRule>
    <cfRule type="containsText" dxfId="782" priority="1496" operator="containsText" text="ZONA RIESGO EXTREMO">
      <formula>NOT(ISERROR(SEARCH("ZONA RIESGO EXTREMO",M76)))</formula>
    </cfRule>
  </conditionalFormatting>
  <conditionalFormatting sqref="M110:Q111">
    <cfRule type="containsText" dxfId="781" priority="422" operator="containsText" text="ZONA RIESGO MODERADO">
      <formula>NOT(ISERROR(SEARCH("ZONA RIESGO MODERADO",M110)))</formula>
    </cfRule>
    <cfRule type="containsText" dxfId="780" priority="423" operator="containsText" text="ZONA RIESGO ALTO">
      <formula>NOT(ISERROR(SEARCH("ZONA RIESGO ALTO",M110)))</formula>
    </cfRule>
    <cfRule type="containsText" dxfId="779" priority="424" operator="containsText" text="ZONA RIESGO EXTREMO">
      <formula>NOT(ISERROR(SEARCH("ZONA RIESGO EXTREMO",M110)))</formula>
    </cfRule>
    <cfRule type="containsText" dxfId="778" priority="421" operator="containsText" text="ZONA RIESGO BAJA">
      <formula>NOT(ISERROR(SEARCH("ZONA RIESGO BAJA",M110)))</formula>
    </cfRule>
  </conditionalFormatting>
  <conditionalFormatting sqref="M83:T92">
    <cfRule type="containsText" dxfId="777" priority="530" operator="containsText" text="ZONA RIESGO MODERADO">
      <formula>NOT(ISERROR(SEARCH("ZONA RIESGO MODERADO",M83)))</formula>
    </cfRule>
    <cfRule type="containsText" dxfId="776" priority="531" operator="containsText" text="ZONA RIESGO ALTO">
      <formula>NOT(ISERROR(SEARCH("ZONA RIESGO ALTO",M83)))</formula>
    </cfRule>
    <cfRule type="containsText" dxfId="775" priority="532" operator="containsText" text="ZONA RIESGO EXTREMO">
      <formula>NOT(ISERROR(SEARCH("ZONA RIESGO EXTREMO",M83)))</formula>
    </cfRule>
    <cfRule type="containsText" dxfId="774" priority="529" operator="containsText" text="ZONA RIESGO BAJA">
      <formula>NOT(ISERROR(SEARCH("ZONA RIESGO BAJA",M83)))</formula>
    </cfRule>
  </conditionalFormatting>
  <conditionalFormatting sqref="M7:V7">
    <cfRule type="containsText" dxfId="773" priority="2861" operator="containsText" text="ZONA RIESGO BAJA">
      <formula>NOT(ISERROR(SEARCH("ZONA RIESGO BAJA",M7)))</formula>
    </cfRule>
    <cfRule type="containsText" dxfId="772" priority="2862" operator="containsText" text="ZONA RIESGO MODERADO">
      <formula>NOT(ISERROR(SEARCH("ZONA RIESGO MODERADO",M7)))</formula>
    </cfRule>
    <cfRule type="containsText" dxfId="771" priority="2863" operator="containsText" text="ZONA RIESGO ALTO">
      <formula>NOT(ISERROR(SEARCH("ZONA RIESGO ALTO",M7)))</formula>
    </cfRule>
    <cfRule type="containsText" dxfId="770" priority="2864" operator="containsText" text="ZONA RIESGO EXTREMO">
      <formula>NOT(ISERROR(SEARCH("ZONA RIESGO EXTREMO",M7)))</formula>
    </cfRule>
  </conditionalFormatting>
  <conditionalFormatting sqref="M98:W107">
    <cfRule type="containsText" dxfId="769" priority="136" operator="containsText" text="ZONA RIESGO EXTREMO">
      <formula>NOT(ISERROR(SEARCH("ZONA RIESGO EXTREMO",M98)))</formula>
    </cfRule>
    <cfRule type="containsText" dxfId="768" priority="133" operator="containsText" text="ZONA RIESGO BAJA">
      <formula>NOT(ISERROR(SEARCH("ZONA RIESGO BAJA",M98)))</formula>
    </cfRule>
    <cfRule type="containsText" dxfId="767" priority="135" operator="containsText" text="ZONA RIESGO ALTO">
      <formula>NOT(ISERROR(SEARCH("ZONA RIESGO ALTO",M98)))</formula>
    </cfRule>
    <cfRule type="containsText" dxfId="766" priority="134" operator="containsText" text="ZONA RIESGO MODERADO">
      <formula>NOT(ISERROR(SEARCH("ZONA RIESGO MODERADO",M98)))</formula>
    </cfRule>
  </conditionalFormatting>
  <conditionalFormatting sqref="M112:W113">
    <cfRule type="containsText" dxfId="765" priority="441" operator="containsText" text="ZONA RIESGO BAJA">
      <formula>NOT(ISERROR(SEARCH("ZONA RIESGO BAJA",M112)))</formula>
    </cfRule>
    <cfRule type="containsText" dxfId="764" priority="444" operator="containsText" text="ZONA RIESGO EXTREMO">
      <formula>NOT(ISERROR(SEARCH("ZONA RIESGO EXTREMO",M112)))</formula>
    </cfRule>
    <cfRule type="containsText" dxfId="763" priority="443" operator="containsText" text="ZONA RIESGO ALTO">
      <formula>NOT(ISERROR(SEARCH("ZONA RIESGO ALTO",M112)))</formula>
    </cfRule>
    <cfRule type="containsText" dxfId="762" priority="442" operator="containsText" text="ZONA RIESGO MODERADO">
      <formula>NOT(ISERROR(SEARCH("ZONA RIESGO MODERADO",M112)))</formula>
    </cfRule>
  </conditionalFormatting>
  <conditionalFormatting sqref="M15:X16">
    <cfRule type="containsText" dxfId="761" priority="2741" operator="containsText" text="ZONA RIESGO BAJA">
      <formula>NOT(ISERROR(SEARCH("ZONA RIESGO BAJA",M15)))</formula>
    </cfRule>
    <cfRule type="containsText" dxfId="760" priority="2742" operator="containsText" text="ZONA RIESGO MODERADO">
      <formula>NOT(ISERROR(SEARCH("ZONA RIESGO MODERADO",M15)))</formula>
    </cfRule>
    <cfRule type="containsText" dxfId="759" priority="2743" operator="containsText" text="ZONA RIESGO ALTO">
      <formula>NOT(ISERROR(SEARCH("ZONA RIESGO ALTO",M15)))</formula>
    </cfRule>
    <cfRule type="containsText" dxfId="758" priority="2744" operator="containsText" text="ZONA RIESGO EXTREMO">
      <formula>NOT(ISERROR(SEARCH("ZONA RIESGO EXTREMO",M15)))</formula>
    </cfRule>
  </conditionalFormatting>
  <conditionalFormatting sqref="N2:O5">
    <cfRule type="containsText" dxfId="757" priority="6242" operator="containsText" text="ZONA RIESGO BAJA">
      <formula>NOT(ISERROR(SEARCH("ZONA RIESGO BAJA",N2)))</formula>
    </cfRule>
    <cfRule type="containsText" dxfId="756" priority="6243" operator="containsText" text="ZONA RIESGO MODERADO">
      <formula>NOT(ISERROR(SEARCH("ZONA RIESGO MODERADO",N2)))</formula>
    </cfRule>
    <cfRule type="containsText" dxfId="755" priority="6244" operator="containsText" text="ZONA RIESGO ALTO">
      <formula>NOT(ISERROR(SEARCH("ZONA RIESGO ALTO",N2)))</formula>
    </cfRule>
    <cfRule type="containsText" dxfId="754" priority="6245" operator="containsText" text="ZONA RIESGO EXTREMO">
      <formula>NOT(ISERROR(SEARCH("ZONA RIESGO EXTREMO",N2)))</formula>
    </cfRule>
  </conditionalFormatting>
  <conditionalFormatting sqref="N93:T97">
    <cfRule type="containsText" dxfId="753" priority="35" operator="containsText" text="ZONA RIESGO ALTO">
      <formula>NOT(ISERROR(SEARCH("ZONA RIESGO ALTO",N93)))</formula>
    </cfRule>
    <cfRule type="containsText" dxfId="752" priority="36" operator="containsText" text="ZONA RIESGO EXTREMO">
      <formula>NOT(ISERROR(SEARCH("ZONA RIESGO EXTREMO",N93)))</formula>
    </cfRule>
    <cfRule type="containsText" dxfId="751" priority="34" operator="containsText" text="ZONA RIESGO MODERADO">
      <formula>NOT(ISERROR(SEARCH("ZONA RIESGO MODERADO",N93)))</formula>
    </cfRule>
    <cfRule type="containsText" dxfId="750" priority="33" operator="containsText" text="ZONA RIESGO BAJA">
      <formula>NOT(ISERROR(SEARCH("ZONA RIESGO BAJA",N93)))</formula>
    </cfRule>
  </conditionalFormatting>
  <conditionalFormatting sqref="N6:W6">
    <cfRule type="containsText" dxfId="749" priority="6228" operator="containsText" text="ZONA RIESGO ALTO">
      <formula>NOT(ISERROR(SEARCH("ZONA RIESGO ALTO",N6)))</formula>
    </cfRule>
    <cfRule type="containsText" dxfId="748" priority="6227" operator="containsText" text="ZONA RIESGO MODERADO">
      <formula>NOT(ISERROR(SEARCH("ZONA RIESGO MODERADO",N6)))</formula>
    </cfRule>
    <cfRule type="containsText" dxfId="747" priority="6226" operator="containsText" text="ZONA RIESGO BAJA">
      <formula>NOT(ISERROR(SEARCH("ZONA RIESGO BAJA",N6)))</formula>
    </cfRule>
    <cfRule type="containsText" dxfId="746" priority="6229" operator="containsText" text="ZONA RIESGO EXTREMO">
      <formula>NOT(ISERROR(SEARCH("ZONA RIESGO EXTREMO",N6)))</formula>
    </cfRule>
  </conditionalFormatting>
  <conditionalFormatting sqref="O75:Q75">
    <cfRule type="containsText" dxfId="745" priority="886" operator="containsText" text="ZONA RIESGO MODERADO">
      <formula>NOT(ISERROR(SEARCH("ZONA RIESGO MODERADO",O75)))</formula>
    </cfRule>
    <cfRule type="containsText" dxfId="744" priority="888" operator="containsText" text="ZONA RIESGO EXTREMO">
      <formula>NOT(ISERROR(SEARCH("ZONA RIESGO EXTREMO",O75)))</formula>
    </cfRule>
    <cfRule type="containsText" dxfId="743" priority="887" operator="containsText" text="ZONA RIESGO ALTO">
      <formula>NOT(ISERROR(SEARCH("ZONA RIESGO ALTO",O75)))</formula>
    </cfRule>
    <cfRule type="containsText" dxfId="742" priority="885" operator="containsText" text="ZONA RIESGO BAJA">
      <formula>NOT(ISERROR(SEARCH("ZONA RIESGO BAJA",O75)))</formula>
    </cfRule>
  </conditionalFormatting>
  <conditionalFormatting sqref="O8:V13">
    <cfRule type="containsText" dxfId="741" priority="2729" operator="containsText" text="ZONA RIESGO BAJA">
      <formula>NOT(ISERROR(SEARCH("ZONA RIESGO BAJA",O8)))</formula>
    </cfRule>
    <cfRule type="containsText" dxfId="740" priority="2730" operator="containsText" text="ZONA RIESGO MODERADO">
      <formula>NOT(ISERROR(SEARCH("ZONA RIESGO MODERADO",O8)))</formula>
    </cfRule>
    <cfRule type="containsText" dxfId="739" priority="2731" operator="containsText" text="ZONA RIESGO ALTO">
      <formula>NOT(ISERROR(SEARCH("ZONA RIESGO ALTO",O8)))</formula>
    </cfRule>
    <cfRule type="containsText" dxfId="738" priority="2732" operator="containsText" text="ZONA RIESGO EXTREMO">
      <formula>NOT(ISERROR(SEARCH("ZONA RIESGO EXTREMO",O8)))</formula>
    </cfRule>
  </conditionalFormatting>
  <conditionalFormatting sqref="O74:V74">
    <cfRule type="containsText" dxfId="737" priority="913" operator="containsText" text="ZONA RIESGO BAJA">
      <formula>NOT(ISERROR(SEARCH("ZONA RIESGO BAJA",O74)))</formula>
    </cfRule>
    <cfRule type="containsText" dxfId="736" priority="914" operator="containsText" text="ZONA RIESGO MODERADO">
      <formula>NOT(ISERROR(SEARCH("ZONA RIESGO MODERADO",O74)))</formula>
    </cfRule>
    <cfRule type="containsText" dxfId="735" priority="915" operator="containsText" text="ZONA RIESGO ALTO">
      <formula>NOT(ISERROR(SEARCH("ZONA RIESGO ALTO",O74)))</formula>
    </cfRule>
    <cfRule type="containsText" dxfId="734" priority="916" operator="containsText" text="ZONA RIESGO EXTREMO">
      <formula>NOT(ISERROR(SEARCH("ZONA RIESGO EXTREMO",O74)))</formula>
    </cfRule>
  </conditionalFormatting>
  <conditionalFormatting sqref="O14:W14">
    <cfRule type="containsText" dxfId="733" priority="2755" operator="containsText" text="ZONA RIESGO ALTO">
      <formula>NOT(ISERROR(SEARCH("ZONA RIESGO ALTO",O14)))</formula>
    </cfRule>
    <cfRule type="containsText" dxfId="732" priority="2756" operator="containsText" text="ZONA RIESGO EXTREMO">
      <formula>NOT(ISERROR(SEARCH("ZONA RIESGO EXTREMO",O14)))</formula>
    </cfRule>
    <cfRule type="containsText" dxfId="731" priority="2754" operator="containsText" text="ZONA RIESGO MODERADO">
      <formula>NOT(ISERROR(SEARCH("ZONA RIESGO MODERADO",O14)))</formula>
    </cfRule>
    <cfRule type="containsText" dxfId="730" priority="2753" operator="containsText" text="ZONA RIESGO BAJA">
      <formula>NOT(ISERROR(SEARCH("ZONA RIESGO BAJA",O14)))</formula>
    </cfRule>
  </conditionalFormatting>
  <conditionalFormatting sqref="O17:W73">
    <cfRule type="containsText" dxfId="729" priority="1" operator="containsText" text="ZONA RIESGO BAJA">
      <formula>NOT(ISERROR(SEARCH("ZONA RIESGO BAJA",O17)))</formula>
    </cfRule>
    <cfRule type="containsText" dxfId="728" priority="4" operator="containsText" text="ZONA RIESGO EXTREMO">
      <formula>NOT(ISERROR(SEARCH("ZONA RIESGO EXTREMO",O17)))</formula>
    </cfRule>
    <cfRule type="containsText" dxfId="727" priority="3" operator="containsText" text="ZONA RIESGO ALTO">
      <formula>NOT(ISERROR(SEARCH("ZONA RIESGO ALTO",O17)))</formula>
    </cfRule>
    <cfRule type="containsText" dxfId="726" priority="2" operator="containsText" text="ZONA RIESGO MODERADO">
      <formula>NOT(ISERROR(SEARCH("ZONA RIESGO MODERADO",O17)))</formula>
    </cfRule>
  </conditionalFormatting>
  <conditionalFormatting sqref="O108:W108">
    <cfRule type="containsText" dxfId="725" priority="360" operator="containsText" text="ZONA RIESGO EXTREMO">
      <formula>NOT(ISERROR(SEARCH("ZONA RIESGO EXTREMO",O108)))</formula>
    </cfRule>
    <cfRule type="containsText" dxfId="724" priority="357" operator="containsText" text="ZONA RIESGO BAJA">
      <formula>NOT(ISERROR(SEARCH("ZONA RIESGO BAJA",O108)))</formula>
    </cfRule>
    <cfRule type="containsText" dxfId="723" priority="358" operator="containsText" text="ZONA RIESGO MODERADO">
      <formula>NOT(ISERROR(SEARCH("ZONA RIESGO MODERADO",O108)))</formula>
    </cfRule>
    <cfRule type="containsText" dxfId="722" priority="359" operator="containsText" text="ZONA RIESGO ALTO">
      <formula>NOT(ISERROR(SEARCH("ZONA RIESGO ALTO",O108)))</formula>
    </cfRule>
  </conditionalFormatting>
  <conditionalFormatting sqref="P2:W3">
    <cfRule type="containsText" dxfId="721" priority="6241" operator="containsText" text="ZONA RIESGO EXTREMO">
      <formula>NOT(ISERROR(SEARCH("ZONA RIESGO EXTREMO",P2)))</formula>
    </cfRule>
    <cfRule type="containsText" dxfId="720" priority="6240" operator="containsText" text="ZONA RIESGO ALTO">
      <formula>NOT(ISERROR(SEARCH("ZONA RIESGO ALTO",P2)))</formula>
    </cfRule>
    <cfRule type="containsText" dxfId="719" priority="6239" operator="containsText" text="ZONA RIESGO MODERADO">
      <formula>NOT(ISERROR(SEARCH("ZONA RIESGO MODERADO",P2)))</formula>
    </cfRule>
    <cfRule type="containsText" dxfId="718" priority="6238" operator="containsText" text="ZONA RIESGO BAJA">
      <formula>NOT(ISERROR(SEARCH("ZONA RIESGO BAJA",P2)))</formula>
    </cfRule>
  </conditionalFormatting>
  <conditionalFormatting sqref="R75:T82">
    <cfRule type="containsText" dxfId="717" priority="668" operator="containsText" text="ZONA RIESGO EXTREMO">
      <formula>NOT(ISERROR(SEARCH("ZONA RIESGO EXTREMO",R75)))</formula>
    </cfRule>
    <cfRule type="containsText" dxfId="716" priority="667" operator="containsText" text="ZONA RIESGO ALTO">
      <formula>NOT(ISERROR(SEARCH("ZONA RIESGO ALTO",R75)))</formula>
    </cfRule>
    <cfRule type="containsText" dxfId="715" priority="666" operator="containsText" text="ZONA RIESGO MODERADO">
      <formula>NOT(ISERROR(SEARCH("ZONA RIESGO MODERADO",R75)))</formula>
    </cfRule>
    <cfRule type="containsText" dxfId="714" priority="665" operator="containsText" text="ZONA RIESGO BAJA">
      <formula>NOT(ISERROR(SEARCH("ZONA RIESGO BAJA",R75)))</formula>
    </cfRule>
  </conditionalFormatting>
  <conditionalFormatting sqref="R109:T113">
    <cfRule type="containsText" dxfId="713" priority="394" operator="containsText" text="ZONA RIESGO MODERADO">
      <formula>NOT(ISERROR(SEARCH("ZONA RIESGO MODERADO",R109)))</formula>
    </cfRule>
    <cfRule type="containsText" dxfId="712" priority="396" operator="containsText" text="ZONA RIESGO EXTREMO">
      <formula>NOT(ISERROR(SEARCH("ZONA RIESGO EXTREMO",R109)))</formula>
    </cfRule>
    <cfRule type="containsText" dxfId="711" priority="395" operator="containsText" text="ZONA RIESGO ALTO">
      <formula>NOT(ISERROR(SEARCH("ZONA RIESGO ALTO",R109)))</formula>
    </cfRule>
    <cfRule type="containsText" dxfId="710" priority="393" operator="containsText" text="ZONA RIESGO BAJA">
      <formula>NOT(ISERROR(SEARCH("ZONA RIESGO BAJA",R109)))</formula>
    </cfRule>
  </conditionalFormatting>
  <conditionalFormatting sqref="U75:U97">
    <cfRule type="containsText" dxfId="709" priority="44" operator="containsText" text="ZONA RIESGO EXTREMO">
      <formula>NOT(ISERROR(SEARCH("ZONA RIESGO EXTREMO",U75)))</formula>
    </cfRule>
    <cfRule type="containsText" dxfId="708" priority="43" operator="containsText" text="ZONA RIESGO ALTO">
      <formula>NOT(ISERROR(SEARCH("ZONA RIESGO ALTO",U75)))</formula>
    </cfRule>
    <cfRule type="containsText" dxfId="707" priority="42" operator="containsText" text="ZONA RIESGO MODERADO">
      <formula>NOT(ISERROR(SEARCH("ZONA RIESGO MODERADO",U75)))</formula>
    </cfRule>
    <cfRule type="containsText" dxfId="706" priority="41" operator="containsText" text="ZONA RIESGO BAJA">
      <formula>NOT(ISERROR(SEARCH("ZONA RIESGO BAJA",U75)))</formula>
    </cfRule>
  </conditionalFormatting>
  <conditionalFormatting sqref="V5">
    <cfRule type="containsText" dxfId="705" priority="6214" operator="containsText" text="ZONA RIESGO BAJA">
      <formula>NOT(ISERROR(SEARCH("ZONA RIESGO BAJA",V5)))</formula>
    </cfRule>
    <cfRule type="containsText" dxfId="704" priority="6215" operator="containsText" text="ZONA RIESGO MODERADO">
      <formula>NOT(ISERROR(SEARCH("ZONA RIESGO MODERADO",V5)))</formula>
    </cfRule>
    <cfRule type="containsText" dxfId="703" priority="6216" operator="containsText" text="ZONA RIESGO ALTO">
      <formula>NOT(ISERROR(SEARCH("ZONA RIESGO ALTO",V5)))</formula>
    </cfRule>
    <cfRule type="containsText" dxfId="702" priority="6217" operator="containsText" text="ZONA RIESGO EXTREMO">
      <formula>NOT(ISERROR(SEARCH("ZONA RIESGO EXTREMO",V5)))</formula>
    </cfRule>
  </conditionalFormatting>
  <conditionalFormatting sqref="V5:V6">
    <cfRule type="containsText" dxfId="701" priority="6218" operator="containsText" text="ZONA RIESGO BAJA">
      <formula>NOT(ISERROR(SEARCH("ZONA RIESGO BAJA",V5)))</formula>
    </cfRule>
    <cfRule type="containsText" dxfId="700" priority="6219" operator="containsText" text="ZONA RIESGO MODERADO">
      <formula>NOT(ISERROR(SEARCH("ZONA RIESGO MODERADO",V5)))</formula>
    </cfRule>
    <cfRule type="containsText" dxfId="699" priority="6220" operator="containsText" text="ZONA RIESGO ALTO">
      <formula>NOT(ISERROR(SEARCH("ZONA RIESGO ALTO",V5)))</formula>
    </cfRule>
    <cfRule type="containsText" dxfId="698" priority="6221" operator="containsText" text="ZONA RIESGO EXTREMO">
      <formula>NOT(ISERROR(SEARCH("ZONA RIESGO EXTREMO",V5)))</formula>
    </cfRule>
  </conditionalFormatting>
  <conditionalFormatting sqref="V75:V80">
    <cfRule type="containsText" dxfId="697" priority="878" operator="containsText" text="ZONA RIESGO MODERADO">
      <formula>NOT(ISERROR(SEARCH("ZONA RIESGO MODERADO",V75)))</formula>
    </cfRule>
    <cfRule type="containsText" dxfId="696" priority="880" operator="containsText" text="ZONA RIESGO EXTREMO">
      <formula>NOT(ISERROR(SEARCH("ZONA RIESGO EXTREMO",V75)))</formula>
    </cfRule>
    <cfRule type="containsText" dxfId="695" priority="879" operator="containsText" text="ZONA RIESGO ALTO">
      <formula>NOT(ISERROR(SEARCH("ZONA RIESGO ALTO",V75)))</formula>
    </cfRule>
    <cfRule type="containsText" dxfId="694" priority="877" operator="containsText" text="ZONA RIESGO BAJA">
      <formula>NOT(ISERROR(SEARCH("ZONA RIESGO BAJA",V75)))</formula>
    </cfRule>
  </conditionalFormatting>
  <conditionalFormatting sqref="V4:W4">
    <cfRule type="containsText" dxfId="693" priority="6257" operator="containsText" text="ZONA RIESGO EXTREMO">
      <formula>NOT(ISERROR(SEARCH("ZONA RIESGO EXTREMO",V4)))</formula>
    </cfRule>
    <cfRule type="containsText" dxfId="692" priority="6256" operator="containsText" text="ZONA RIESGO ALTO">
      <formula>NOT(ISERROR(SEARCH("ZONA RIESGO ALTO",V4)))</formula>
    </cfRule>
    <cfRule type="containsText" dxfId="691" priority="6255" operator="containsText" text="ZONA RIESGO MODERADO">
      <formula>NOT(ISERROR(SEARCH("ZONA RIESGO MODERADO",V4)))</formula>
    </cfRule>
    <cfRule type="containsText" dxfId="690" priority="6254" operator="containsText" text="ZONA RIESGO BAJA">
      <formula>NOT(ISERROR(SEARCH("ZONA RIESGO BAJA",V4)))</formula>
    </cfRule>
  </conditionalFormatting>
  <conditionalFormatting sqref="V81:W97">
    <cfRule type="containsText" dxfId="689" priority="32" operator="containsText" text="ZONA RIESGO EXTREMO">
      <formula>NOT(ISERROR(SEARCH("ZONA RIESGO EXTREMO",V81)))</formula>
    </cfRule>
    <cfRule type="containsText" dxfId="688" priority="31" operator="containsText" text="ZONA RIESGO ALTO">
      <formula>NOT(ISERROR(SEARCH("ZONA RIESGO ALTO",V81)))</formula>
    </cfRule>
    <cfRule type="containsText" dxfId="687" priority="30" operator="containsText" text="ZONA RIESGO MODERADO">
      <formula>NOT(ISERROR(SEARCH("ZONA RIESGO MODERADO",V81)))</formula>
    </cfRule>
    <cfRule type="containsText" dxfId="686" priority="29" operator="containsText" text="ZONA RIESGO BAJA">
      <formula>NOT(ISERROR(SEARCH("ZONA RIESGO BAJA",V81)))</formula>
    </cfRule>
  </conditionalFormatting>
  <conditionalFormatting sqref="W9:W13">
    <cfRule type="containsText" dxfId="685" priority="2735" operator="containsText" text="ZONA RIESGO ALTO">
      <formula>NOT(ISERROR(SEARCH("ZONA RIESGO ALTO",W9)))</formula>
    </cfRule>
    <cfRule type="containsText" dxfId="684" priority="2733" operator="containsText" text="ZONA RIESGO BAJA">
      <formula>NOT(ISERROR(SEARCH("ZONA RIESGO BAJA",W9)))</formula>
    </cfRule>
    <cfRule type="containsText" dxfId="683" priority="2734" operator="containsText" text="ZONA RIESGO MODERADO">
      <formula>NOT(ISERROR(SEARCH("ZONA RIESGO MODERADO",W9)))</formula>
    </cfRule>
    <cfRule type="containsText" dxfId="682" priority="2736" operator="containsText" text="ZONA RIESGO EXTREMO">
      <formula>NOT(ISERROR(SEARCH("ZONA RIESGO EXTREMO",W9)))</formula>
    </cfRule>
  </conditionalFormatting>
  <conditionalFormatting sqref="W74:W77">
    <cfRule type="containsText" dxfId="681" priority="942" operator="containsText" text="ZONA RIESGO MODERADO">
      <formula>NOT(ISERROR(SEARCH("ZONA RIESGO MODERADO",W74)))</formula>
    </cfRule>
    <cfRule type="containsText" dxfId="680" priority="944" operator="containsText" text="ZONA RIESGO EXTREMO">
      <formula>NOT(ISERROR(SEARCH("ZONA RIESGO EXTREMO",W74)))</formula>
    </cfRule>
    <cfRule type="containsText" dxfId="679" priority="941" operator="containsText" text="ZONA RIESGO BAJA">
      <formula>NOT(ISERROR(SEARCH("ZONA RIESGO BAJA",W74)))</formula>
    </cfRule>
    <cfRule type="containsText" dxfId="678" priority="943" operator="containsText" text="ZONA RIESGO ALTO">
      <formula>NOT(ISERROR(SEARCH("ZONA RIESGO ALTO",W74)))</formula>
    </cfRule>
  </conditionalFormatting>
  <conditionalFormatting sqref="W7:X8">
    <cfRule type="containsText" dxfId="677" priority="2859" operator="containsText" text="ZONA RIESGO ALTO">
      <formula>NOT(ISERROR(SEARCH("ZONA RIESGO ALTO",W7)))</formula>
    </cfRule>
    <cfRule type="containsText" dxfId="676" priority="2860" operator="containsText" text="ZONA RIESGO EXTREMO">
      <formula>NOT(ISERROR(SEARCH("ZONA RIESGO EXTREMO",W7)))</formula>
    </cfRule>
    <cfRule type="containsText" dxfId="675" priority="2858" operator="containsText" text="ZONA RIESGO MODERADO">
      <formula>NOT(ISERROR(SEARCH("ZONA RIESGO MODERADO",W7)))</formula>
    </cfRule>
    <cfRule type="containsText" dxfId="674" priority="2857" operator="containsText" text="ZONA RIESGO BAJA">
      <formula>NOT(ISERROR(SEARCH("ZONA RIESGO BAJA",W7)))</formula>
    </cfRule>
  </conditionalFormatting>
  <conditionalFormatting sqref="X2">
    <cfRule type="containsText" dxfId="673" priority="6236" operator="containsText" text="ZONA RIESGO ALTO">
      <formula>NOT(ISERROR(SEARCH("ZONA RIESGO ALTO",X2)))</formula>
    </cfRule>
    <cfRule type="containsText" dxfId="672" priority="6235" operator="containsText" text="ZONA RIESGO MODERADO">
      <formula>NOT(ISERROR(SEARCH("ZONA RIESGO MODERADO",X2)))</formula>
    </cfRule>
    <cfRule type="containsText" dxfId="671" priority="6234" operator="containsText" text="ZONA RIESGO BAJA">
      <formula>NOT(ISERROR(SEARCH("ZONA RIESGO BAJA",X2)))</formula>
    </cfRule>
    <cfRule type="containsText" dxfId="670" priority="6233" operator="containsText" text="ZONA RIESGO EXTREMO">
      <formula>NOT(ISERROR(SEARCH("ZONA RIESGO EXTREMO",X2)))</formula>
    </cfRule>
    <cfRule type="containsText" dxfId="669" priority="6232" operator="containsText" text="ZONA RIESGO ALTO">
      <formula>NOT(ISERROR(SEARCH("ZONA RIESGO ALTO",X2)))</formula>
    </cfRule>
    <cfRule type="containsText" dxfId="668" priority="6230" operator="containsText" text="ZONA RIESGO BAJA">
      <formula>NOT(ISERROR(SEARCH("ZONA RIESGO BAJA",X2)))</formula>
    </cfRule>
    <cfRule type="containsText" dxfId="667" priority="6237" operator="containsText" text="ZONA RIESGO EXTREMO">
      <formula>NOT(ISERROR(SEARCH("ZONA RIESGO EXTREMO",X2)))</formula>
    </cfRule>
    <cfRule type="containsText" dxfId="666" priority="6231" operator="containsText" text="ZONA RIESGO MODERADO">
      <formula>NOT(ISERROR(SEARCH("ZONA RIESGO MODERADO",X2)))</formula>
    </cfRule>
  </conditionalFormatting>
  <conditionalFormatting sqref="X10:X12">
    <cfRule type="containsText" dxfId="665" priority="2788" operator="containsText" text="ZONA RIESGO EXTREMO">
      <formula>NOT(ISERROR(SEARCH("ZONA RIESGO EXTREMO",X10)))</formula>
    </cfRule>
    <cfRule type="containsText" dxfId="664" priority="2787" operator="containsText" text="ZONA RIESGO ALTO">
      <formula>NOT(ISERROR(SEARCH("ZONA RIESGO ALTO",X10)))</formula>
    </cfRule>
    <cfRule type="containsText" dxfId="663" priority="2786" operator="containsText" text="ZONA RIESGO MODERADO">
      <formula>NOT(ISERROR(SEARCH("ZONA RIESGO MODERADO",X10)))</formula>
    </cfRule>
    <cfRule type="containsText" dxfId="662" priority="2785" operator="containsText" text="ZONA RIESGO BAJA">
      <formula>NOT(ISERROR(SEARCH("ZONA RIESGO BAJA",X10)))</formula>
    </cfRule>
  </conditionalFormatting>
  <conditionalFormatting sqref="X17">
    <cfRule type="containsText" dxfId="661" priority="2688" operator="containsText" text="ZONA RIESGO EXTREMO">
      <formula>NOT(ISERROR(SEARCH("ZONA RIESGO EXTREMO",X17)))</formula>
    </cfRule>
    <cfRule type="containsText" dxfId="660" priority="2687" operator="containsText" text="ZONA RIESGO ALTO">
      <formula>NOT(ISERROR(SEARCH("ZONA RIESGO ALTO",X17)))</formula>
    </cfRule>
    <cfRule type="containsText" dxfId="659" priority="2685" operator="containsText" text="ZONA RIESGO BAJA">
      <formula>NOT(ISERROR(SEARCH("ZONA RIESGO BAJA",X17)))</formula>
    </cfRule>
    <cfRule type="containsText" dxfId="658" priority="2686" operator="containsText" text="ZONA RIESGO MODERADO">
      <formula>NOT(ISERROR(SEARCH("ZONA RIESGO MODERADO",X17)))</formula>
    </cfRule>
  </conditionalFormatting>
  <conditionalFormatting sqref="X77">
    <cfRule type="containsText" dxfId="657" priority="1473" operator="containsText" text="ZONA RIESGO BAJA">
      <formula>NOT(ISERROR(SEARCH("ZONA RIESGO BAJA",X77)))</formula>
    </cfRule>
    <cfRule type="containsText" dxfId="656" priority="1475" operator="containsText" text="ZONA RIESGO ALTO">
      <formula>NOT(ISERROR(SEARCH("ZONA RIESGO ALTO",X77)))</formula>
    </cfRule>
    <cfRule type="containsText" dxfId="655" priority="1474" operator="containsText" text="ZONA RIESGO MODERADO">
      <formula>NOT(ISERROR(SEARCH("ZONA RIESGO MODERADO",X77)))</formula>
    </cfRule>
    <cfRule type="containsText" dxfId="654" priority="1476" operator="containsText" text="ZONA RIESGO EXTREMO">
      <formula>NOT(ISERROR(SEARCH("ZONA RIESGO EXTREMO",X77)))</formula>
    </cfRule>
  </conditionalFormatting>
  <conditionalFormatting sqref="X83:X84">
    <cfRule type="containsText" dxfId="653" priority="809" operator="containsText" text="ZONA RIESGO BAJA">
      <formula>NOT(ISERROR(SEARCH("ZONA RIESGO BAJA",X83)))</formula>
    </cfRule>
    <cfRule type="containsText" dxfId="652" priority="810" operator="containsText" text="ZONA RIESGO MODERADO">
      <formula>NOT(ISERROR(SEARCH("ZONA RIESGO MODERADO",X83)))</formula>
    </cfRule>
    <cfRule type="containsText" dxfId="651" priority="811" operator="containsText" text="ZONA RIESGO ALTO">
      <formula>NOT(ISERROR(SEARCH("ZONA RIESGO ALTO",X83)))</formula>
    </cfRule>
    <cfRule type="containsText" dxfId="650" priority="812" operator="containsText" text="ZONA RIESGO EXTREMO">
      <formula>NOT(ISERROR(SEARCH("ZONA RIESGO EXTREMO",X83)))</formula>
    </cfRule>
  </conditionalFormatting>
  <conditionalFormatting sqref="X81:Y81">
    <cfRule type="containsText" dxfId="649" priority="3210" operator="containsText" text="ZONA RIESGO MODERADO">
      <formula>NOT(ISERROR(SEARCH("ZONA RIESGO MODERADO",X81)))</formula>
    </cfRule>
    <cfRule type="containsText" dxfId="648" priority="3212" operator="containsText" text="ZONA RIESGO EXTREMO">
      <formula>NOT(ISERROR(SEARCH("ZONA RIESGO EXTREMO",X81)))</formula>
    </cfRule>
    <cfRule type="containsText" dxfId="647" priority="3209" operator="containsText" text="ZONA RIESGO BAJA">
      <formula>NOT(ISERROR(SEARCH("ZONA RIESGO BAJA",X81)))</formula>
    </cfRule>
    <cfRule type="containsText" dxfId="646" priority="3211" operator="containsText" text="ZONA RIESGO ALTO">
      <formula>NOT(ISERROR(SEARCH("ZONA RIESGO ALTO",X81)))</formula>
    </cfRule>
  </conditionalFormatting>
  <conditionalFormatting sqref="Y6:Y19">
    <cfRule type="containsText" dxfId="645" priority="2709" operator="containsText" text="ZONA RIESGO BAJA">
      <formula>NOT(ISERROR(SEARCH("ZONA RIESGO BAJA",Y6)))</formula>
    </cfRule>
  </conditionalFormatting>
  <conditionalFormatting sqref="Y7:Y19">
    <cfRule type="containsText" dxfId="644" priority="2710" operator="containsText" text="ZONA RIESGO MODERADO">
      <formula>NOT(ISERROR(SEARCH("ZONA RIESGO MODERADO",Y7)))</formula>
    </cfRule>
    <cfRule type="containsText" dxfId="643" priority="2711" operator="containsText" text="ZONA RIESGO ALTO">
      <formula>NOT(ISERROR(SEARCH("ZONA RIESGO ALTO",Y7)))</formula>
    </cfRule>
    <cfRule type="containsText" dxfId="642" priority="2712" operator="containsText" text="ZONA RIESGO EXTREMO">
      <formula>NOT(ISERROR(SEARCH("ZONA RIESGO EXTREMO",Y7)))</formula>
    </cfRule>
  </conditionalFormatting>
  <conditionalFormatting sqref="Y21:Y27">
    <cfRule type="containsText" dxfId="641" priority="3300" operator="containsText" text="ZONA RIESGO EXTREMO">
      <formula>NOT(ISERROR(SEARCH("ZONA RIESGO EXTREMO",Y21)))</formula>
    </cfRule>
    <cfRule type="containsText" dxfId="640" priority="3297" operator="containsText" text="ZONA RIESGO BAJA">
      <formula>NOT(ISERROR(SEARCH("ZONA RIESGO BAJA",Y21)))</formula>
    </cfRule>
    <cfRule type="containsText" dxfId="639" priority="3298" operator="containsText" text="ZONA RIESGO MODERADO">
      <formula>NOT(ISERROR(SEARCH("ZONA RIESGO MODERADO",Y21)))</formula>
    </cfRule>
    <cfRule type="containsText" dxfId="638" priority="3299" operator="containsText" text="ZONA RIESGO ALTO">
      <formula>NOT(ISERROR(SEARCH("ZONA RIESGO ALTO",Y21)))</formula>
    </cfRule>
  </conditionalFormatting>
  <conditionalFormatting sqref="Y29">
    <cfRule type="containsText" dxfId="637" priority="3293" operator="containsText" text="ZONA RIESGO BAJA">
      <formula>NOT(ISERROR(SEARCH("ZONA RIESGO BAJA",Y29)))</formula>
    </cfRule>
    <cfRule type="containsText" dxfId="636" priority="3294" operator="containsText" text="ZONA RIESGO MODERADO">
      <formula>NOT(ISERROR(SEARCH("ZONA RIESGO MODERADO",Y29)))</formula>
    </cfRule>
    <cfRule type="containsText" dxfId="635" priority="3295" operator="containsText" text="ZONA RIESGO ALTO">
      <formula>NOT(ISERROR(SEARCH("ZONA RIESGO ALTO",Y29)))</formula>
    </cfRule>
    <cfRule type="containsText" dxfId="634" priority="3296" operator="containsText" text="ZONA RIESGO EXTREMO">
      <formula>NOT(ISERROR(SEARCH("ZONA RIESGO EXTREMO",Y29)))</formula>
    </cfRule>
  </conditionalFormatting>
  <conditionalFormatting sqref="Y34:Y36">
    <cfRule type="containsText" dxfId="633" priority="3285" operator="containsText" text="ZONA RIESGO BAJA">
      <formula>NOT(ISERROR(SEARCH("ZONA RIESGO BAJA",Y34)))</formula>
    </cfRule>
    <cfRule type="containsText" dxfId="632" priority="3288" operator="containsText" text="ZONA RIESGO EXTREMO">
      <formula>NOT(ISERROR(SEARCH("ZONA RIESGO EXTREMO",Y34)))</formula>
    </cfRule>
    <cfRule type="containsText" dxfId="631" priority="3287" operator="containsText" text="ZONA RIESGO ALTO">
      <formula>NOT(ISERROR(SEARCH("ZONA RIESGO ALTO",Y34)))</formula>
    </cfRule>
    <cfRule type="containsText" dxfId="630" priority="3286" operator="containsText" text="ZONA RIESGO MODERADO">
      <formula>NOT(ISERROR(SEARCH("ZONA RIESGO MODERADO",Y34)))</formula>
    </cfRule>
  </conditionalFormatting>
  <conditionalFormatting sqref="Y39:Y65">
    <cfRule type="containsText" dxfId="629" priority="2878" operator="containsText" text="ZONA RIESGO MODERADO">
      <formula>NOT(ISERROR(SEARCH("ZONA RIESGO MODERADO",Y39)))</formula>
    </cfRule>
    <cfRule type="containsText" dxfId="628" priority="2879" operator="containsText" text="ZONA RIESGO ALTO">
      <formula>NOT(ISERROR(SEARCH("ZONA RIESGO ALTO",Y39)))</formula>
    </cfRule>
    <cfRule type="containsText" dxfId="627" priority="2880" operator="containsText" text="ZONA RIESGO EXTREMO">
      <formula>NOT(ISERROR(SEARCH("ZONA RIESGO EXTREMO",Y39)))</formula>
    </cfRule>
    <cfRule type="containsText" dxfId="626" priority="2877" operator="containsText" text="ZONA RIESGO BAJA">
      <formula>NOT(ISERROR(SEARCH("ZONA RIESGO BAJA",Y39)))</formula>
    </cfRule>
  </conditionalFormatting>
  <conditionalFormatting sqref="Y70:Y71">
    <cfRule type="containsText" dxfId="625" priority="3224" operator="containsText" text="ZONA RIESGO EXTREMO">
      <formula>NOT(ISERROR(SEARCH("ZONA RIESGO EXTREMO",Y70)))</formula>
    </cfRule>
    <cfRule type="containsText" dxfId="624" priority="3221" operator="containsText" text="ZONA RIESGO BAJA">
      <formula>NOT(ISERROR(SEARCH("ZONA RIESGO BAJA",Y70)))</formula>
    </cfRule>
    <cfRule type="containsText" dxfId="623" priority="3222" operator="containsText" text="ZONA RIESGO MODERADO">
      <formula>NOT(ISERROR(SEARCH("ZONA RIESGO MODERADO",Y70)))</formula>
    </cfRule>
    <cfRule type="containsText" dxfId="622" priority="3223" operator="containsText" text="ZONA RIESGO ALTO">
      <formula>NOT(ISERROR(SEARCH("ZONA RIESGO ALTO",Y70)))</formula>
    </cfRule>
  </conditionalFormatting>
  <conditionalFormatting sqref="Y73:Y80">
    <cfRule type="containsText" dxfId="621" priority="2875" operator="containsText" text="ZONA RIESGO ALTO">
      <formula>NOT(ISERROR(SEARCH("ZONA RIESGO ALTO",Y73)))</formula>
    </cfRule>
    <cfRule type="containsText" dxfId="620" priority="2876" operator="containsText" text="ZONA RIESGO EXTREMO">
      <formula>NOT(ISERROR(SEARCH("ZONA RIESGO EXTREMO",Y73)))</formula>
    </cfRule>
    <cfRule type="containsText" dxfId="619" priority="2873" operator="containsText" text="ZONA RIESGO BAJA">
      <formula>NOT(ISERROR(SEARCH("ZONA RIESGO BAJA",Y73)))</formula>
    </cfRule>
    <cfRule type="containsText" dxfId="618" priority="2874" operator="containsText" text="ZONA RIESGO MODERADO">
      <formula>NOT(ISERROR(SEARCH("ZONA RIESGO MODERADO",Y73)))</formula>
    </cfRule>
  </conditionalFormatting>
  <conditionalFormatting sqref="Y82:Y97">
    <cfRule type="containsText" dxfId="617" priority="3172" operator="containsText" text="ZONA RIESGO EXTREMO">
      <formula>NOT(ISERROR(SEARCH("ZONA RIESGO EXTREMO",Y82)))</formula>
    </cfRule>
    <cfRule type="containsText" dxfId="616" priority="3171" operator="containsText" text="ZONA RIESGO ALTO">
      <formula>NOT(ISERROR(SEARCH("ZONA RIESGO ALTO",Y82)))</formula>
    </cfRule>
    <cfRule type="containsText" dxfId="615" priority="3170" operator="containsText" text="ZONA RIESGO MODERADO">
      <formula>NOT(ISERROR(SEARCH("ZONA RIESGO MODERADO",Y82)))</formula>
    </cfRule>
    <cfRule type="containsText" dxfId="614" priority="3169" operator="containsText" text="ZONA RIESGO BAJA">
      <formula>NOT(ISERROR(SEARCH("ZONA RIESGO BAJA",Y82)))</formula>
    </cfRule>
  </conditionalFormatting>
  <conditionalFormatting sqref="Y100:Y101">
    <cfRule type="containsText" dxfId="613" priority="3157" operator="containsText" text="ZONA RIESGO BAJA">
      <formula>NOT(ISERROR(SEARCH("ZONA RIESGO BAJA",Y100)))</formula>
    </cfRule>
    <cfRule type="containsText" dxfId="612" priority="3160" operator="containsText" text="ZONA RIESGO EXTREMO">
      <formula>NOT(ISERROR(SEARCH("ZONA RIESGO EXTREMO",Y100)))</formula>
    </cfRule>
    <cfRule type="containsText" dxfId="611" priority="3159" operator="containsText" text="ZONA RIESGO ALTO">
      <formula>NOT(ISERROR(SEARCH("ZONA RIESGO ALTO",Y100)))</formula>
    </cfRule>
    <cfRule type="containsText" dxfId="610" priority="3158" operator="containsText" text="ZONA RIESGO MODERADO">
      <formula>NOT(ISERROR(SEARCH("ZONA RIESGO MODERADO",Y100)))</formula>
    </cfRule>
  </conditionalFormatting>
  <conditionalFormatting sqref="Y103:Y113">
    <cfRule type="containsText" dxfId="609" priority="3129" operator="containsText" text="ZONA RIESGO BAJA">
      <formula>NOT(ISERROR(SEARCH("ZONA RIESGO BAJA",Y103)))</formula>
    </cfRule>
    <cfRule type="containsText" dxfId="608" priority="3131" operator="containsText" text="ZONA RIESGO ALTO">
      <formula>NOT(ISERROR(SEARCH("ZONA RIESGO ALTO",Y103)))</formula>
    </cfRule>
    <cfRule type="containsText" dxfId="607" priority="3130" operator="containsText" text="ZONA RIESGO MODERADO">
      <formula>NOT(ISERROR(SEARCH("ZONA RIESGO MODERADO",Y103)))</formula>
    </cfRule>
    <cfRule type="containsText" dxfId="606" priority="3132" operator="containsText" text="ZONA RIESGO EXTREMO">
      <formula>NOT(ISERROR(SEARCH("ZONA RIESGO EXTREMO",Y103)))</formula>
    </cfRule>
  </conditionalFormatting>
  <conditionalFormatting sqref="Y6:Z6">
    <cfRule type="containsText" dxfId="605" priority="3106" operator="containsText" text="ZONA RIESGO MODERADO">
      <formula>NOT(ISERROR(SEARCH("ZONA RIESGO MODERADO",Y6)))</formula>
    </cfRule>
    <cfRule type="containsText" dxfId="604" priority="3107" operator="containsText" text="ZONA RIESGO ALTO">
      <formula>NOT(ISERROR(SEARCH("ZONA RIESGO ALTO",Y6)))</formula>
    </cfRule>
    <cfRule type="containsText" dxfId="603" priority="3108" operator="containsText" text="ZONA RIESGO EXTREMO">
      <formula>NOT(ISERROR(SEARCH("ZONA RIESGO EXTREMO",Y6)))</formula>
    </cfRule>
  </conditionalFormatting>
  <conditionalFormatting sqref="Z6">
    <cfRule type="containsText" dxfId="602" priority="3105" operator="containsText" text="ZONA RIESGO BAJA">
      <formula>NOT(ISERROR(SEARCH("ZONA RIESGO BAJA",Z6)))</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119"/>
  <sheetViews>
    <sheetView zoomScale="60" zoomScaleNormal="60" workbookViewId="0">
      <selection sqref="A1:XFD1048576"/>
    </sheetView>
  </sheetViews>
  <sheetFormatPr defaultColWidth="11.42578125" defaultRowHeight="12.75"/>
  <cols>
    <col min="1" max="1" width="14.5703125" style="1" customWidth="1"/>
    <col min="2" max="2" width="12.42578125" style="1" customWidth="1"/>
    <col min="3" max="3" width="12.5703125" style="1" hidden="1" customWidth="1"/>
    <col min="4" max="4" width="13.28515625" style="1" hidden="1" customWidth="1"/>
    <col min="5" max="5" width="14.28515625" style="1" hidden="1" customWidth="1"/>
    <col min="6" max="6" width="15.28515625" style="1" customWidth="1"/>
    <col min="7" max="7" width="13.28515625" style="1" customWidth="1"/>
    <col min="8" max="8" width="13.7109375" style="1" customWidth="1"/>
    <col min="9" max="9" width="40.7109375" style="1" customWidth="1"/>
    <col min="10" max="10" width="9.28515625" style="1" customWidth="1"/>
    <col min="11" max="11" width="7.42578125" style="1" customWidth="1"/>
    <col min="12" max="12" width="6.5703125" style="1" customWidth="1"/>
    <col min="13" max="13" width="11.28515625" style="1" customWidth="1"/>
    <col min="14" max="14" width="13.28515625" style="1" customWidth="1"/>
    <col min="15" max="15" width="17.7109375" style="1" customWidth="1"/>
    <col min="16" max="16" width="15.7109375" style="1" hidden="1" customWidth="1"/>
    <col min="17" max="17" width="16.140625" style="1" hidden="1" customWidth="1"/>
    <col min="18" max="18" width="18.140625" style="1" hidden="1" customWidth="1"/>
    <col min="19" max="19" width="13.42578125" style="1" hidden="1" customWidth="1"/>
    <col min="20" max="20" width="11.42578125" style="1"/>
    <col min="21" max="21" width="15.7109375" style="1" customWidth="1"/>
    <col min="22" max="22" width="11.42578125" style="1"/>
    <col min="23" max="23" width="14.28515625" style="1" customWidth="1"/>
    <col min="24" max="24" width="12.42578125" style="1" customWidth="1"/>
    <col min="25" max="25" width="11.42578125" style="1"/>
    <col min="26" max="26" width="12.5703125" style="1" customWidth="1"/>
    <col min="27" max="27" width="11.42578125" style="1"/>
    <col min="28" max="28" width="15.42578125" style="1" customWidth="1"/>
    <col min="29" max="29" width="21.42578125" style="1" customWidth="1"/>
    <col min="30" max="30" width="18.42578125" style="1" customWidth="1"/>
    <col min="31" max="31" width="25.7109375" style="1" customWidth="1"/>
    <col min="32" max="32" width="15.5703125" style="1" customWidth="1"/>
    <col min="33" max="33" width="17.140625" style="1" customWidth="1"/>
    <col min="34" max="34" width="26.140625" style="1" customWidth="1"/>
    <col min="35" max="35" width="15.85546875" style="1" customWidth="1"/>
    <col min="36" max="16384" width="11.42578125" style="1"/>
  </cols>
  <sheetData>
    <row r="1" spans="1:34" ht="39" customHeight="1">
      <c r="A1" s="232"/>
      <c r="B1" s="232"/>
      <c r="C1" s="232"/>
      <c r="D1" s="232"/>
      <c r="E1" s="232"/>
      <c r="F1" s="232"/>
      <c r="G1" s="232"/>
      <c r="H1" s="232"/>
      <c r="I1" s="232"/>
      <c r="J1" s="232"/>
      <c r="K1" s="232"/>
      <c r="L1" s="232"/>
      <c r="M1" s="232"/>
      <c r="N1" s="232"/>
      <c r="O1" s="232"/>
      <c r="P1" s="237" t="s">
        <v>632</v>
      </c>
      <c r="Q1" s="237"/>
      <c r="R1" s="237"/>
      <c r="S1" s="237"/>
      <c r="T1" s="237"/>
      <c r="U1" s="237"/>
      <c r="V1" s="237"/>
      <c r="W1" s="237"/>
      <c r="X1" s="237"/>
      <c r="Y1" s="237"/>
      <c r="Z1" s="237"/>
      <c r="AA1" s="237"/>
      <c r="AB1" s="237"/>
      <c r="AC1" s="237"/>
      <c r="AD1" s="237"/>
      <c r="AE1" s="237"/>
      <c r="AF1" s="237"/>
      <c r="AG1" s="237"/>
      <c r="AH1" s="237"/>
    </row>
    <row r="2" spans="1:34" ht="69" customHeight="1">
      <c r="A2" s="233" t="s">
        <v>0</v>
      </c>
      <c r="B2" s="233"/>
      <c r="C2" s="233"/>
      <c r="D2" s="233"/>
      <c r="E2" s="233"/>
      <c r="F2" s="233"/>
      <c r="G2" s="233"/>
      <c r="H2" s="233"/>
      <c r="I2" s="233"/>
      <c r="J2" s="233"/>
      <c r="K2" s="233"/>
      <c r="L2" s="233"/>
      <c r="M2" s="233"/>
      <c r="N2" s="233"/>
      <c r="O2" s="233"/>
      <c r="P2" s="234" t="s">
        <v>633</v>
      </c>
      <c r="Q2" s="234"/>
      <c r="R2" s="234"/>
      <c r="S2" s="234"/>
      <c r="T2" s="235" t="s">
        <v>634</v>
      </c>
      <c r="U2" s="235"/>
      <c r="V2" s="235"/>
      <c r="W2" s="235"/>
      <c r="X2" s="235"/>
      <c r="Y2" s="235"/>
      <c r="Z2" s="235"/>
      <c r="AA2" s="235"/>
      <c r="AB2" s="235"/>
      <c r="AC2" s="236" t="s">
        <v>635</v>
      </c>
      <c r="AD2" s="236"/>
      <c r="AE2" s="235" t="s">
        <v>636</v>
      </c>
      <c r="AF2" s="235"/>
      <c r="AG2" s="235"/>
      <c r="AH2" s="235"/>
    </row>
    <row r="3" spans="1:34" ht="45.75" customHeight="1">
      <c r="A3" s="233" t="s">
        <v>2</v>
      </c>
      <c r="B3" s="233"/>
      <c r="C3" s="233"/>
      <c r="D3" s="233"/>
      <c r="E3" s="233"/>
      <c r="F3" s="233"/>
      <c r="G3" s="233"/>
      <c r="H3" s="233"/>
      <c r="I3" s="233"/>
      <c r="J3" s="233"/>
      <c r="K3" s="233"/>
      <c r="L3" s="233"/>
      <c r="M3" s="233"/>
      <c r="N3" s="233"/>
      <c r="O3" s="233"/>
      <c r="P3" s="77" t="s">
        <v>637</v>
      </c>
      <c r="Q3" s="77" t="s">
        <v>637</v>
      </c>
      <c r="R3" s="240" t="s">
        <v>638</v>
      </c>
      <c r="S3" s="240" t="s">
        <v>639</v>
      </c>
      <c r="T3" s="241" t="s">
        <v>640</v>
      </c>
      <c r="U3" s="86" t="s">
        <v>641</v>
      </c>
      <c r="V3" s="114" t="s">
        <v>642</v>
      </c>
      <c r="W3" s="86" t="s">
        <v>643</v>
      </c>
      <c r="X3" s="78" t="s">
        <v>644</v>
      </c>
      <c r="Y3" s="115" t="s">
        <v>645</v>
      </c>
      <c r="Z3" s="115" t="s">
        <v>33</v>
      </c>
      <c r="AA3" s="115" t="s">
        <v>34</v>
      </c>
      <c r="AB3" s="115" t="s">
        <v>35</v>
      </c>
      <c r="AC3" s="242" t="s">
        <v>646</v>
      </c>
      <c r="AD3" s="242" t="s">
        <v>647</v>
      </c>
      <c r="AE3" s="238" t="s">
        <v>56</v>
      </c>
      <c r="AF3" s="206" t="s">
        <v>648</v>
      </c>
      <c r="AG3" s="116" t="s">
        <v>649</v>
      </c>
      <c r="AH3" s="250" t="s">
        <v>650</v>
      </c>
    </row>
    <row r="4" spans="1:34" ht="63.75">
      <c r="A4" s="233" t="s">
        <v>651</v>
      </c>
      <c r="B4" s="233"/>
      <c r="C4" s="233"/>
      <c r="D4" s="233"/>
      <c r="E4" s="233"/>
      <c r="F4" s="233"/>
      <c r="G4" s="233"/>
      <c r="H4" s="233"/>
      <c r="I4" s="233"/>
      <c r="J4" s="233"/>
      <c r="K4" s="233"/>
      <c r="L4" s="233"/>
      <c r="M4" s="233"/>
      <c r="N4" s="233"/>
      <c r="O4" s="233"/>
      <c r="P4" s="77" t="s">
        <v>652</v>
      </c>
      <c r="Q4" s="77" t="s">
        <v>652</v>
      </c>
      <c r="R4" s="240"/>
      <c r="S4" s="240"/>
      <c r="T4" s="241"/>
      <c r="U4" s="78" t="s">
        <v>4</v>
      </c>
      <c r="V4" s="86" t="s">
        <v>653</v>
      </c>
      <c r="W4" s="86" t="s">
        <v>654</v>
      </c>
      <c r="X4" s="78" t="s">
        <v>655</v>
      </c>
      <c r="Y4" s="78" t="s">
        <v>656</v>
      </c>
      <c r="Z4" s="78" t="s">
        <v>657</v>
      </c>
      <c r="AA4" s="78" t="s">
        <v>658</v>
      </c>
      <c r="AB4" s="78" t="s">
        <v>659</v>
      </c>
      <c r="AC4" s="242"/>
      <c r="AD4" s="242"/>
      <c r="AE4" s="238"/>
      <c r="AF4" s="78" t="s">
        <v>23</v>
      </c>
      <c r="AG4" s="5" t="s">
        <v>660</v>
      </c>
      <c r="AH4" s="250"/>
    </row>
    <row r="5" spans="1:34" ht="69" customHeight="1">
      <c r="A5" s="233" t="s">
        <v>661</v>
      </c>
      <c r="B5" s="233"/>
      <c r="C5" s="233"/>
      <c r="D5" s="233"/>
      <c r="E5" s="233"/>
      <c r="F5" s="233"/>
      <c r="G5" s="233"/>
      <c r="H5" s="233"/>
      <c r="I5" s="233"/>
      <c r="J5" s="233"/>
      <c r="K5" s="233"/>
      <c r="L5" s="233"/>
      <c r="M5" s="233"/>
      <c r="N5" s="233"/>
      <c r="O5" s="233"/>
      <c r="P5" s="239" t="s">
        <v>662</v>
      </c>
      <c r="Q5" s="239" t="s">
        <v>663</v>
      </c>
      <c r="R5" s="240"/>
      <c r="S5" s="240"/>
      <c r="T5" s="241"/>
      <c r="U5" s="78" t="s">
        <v>15</v>
      </c>
      <c r="V5" s="86" t="s">
        <v>664</v>
      </c>
      <c r="W5" s="78" t="s">
        <v>665</v>
      </c>
      <c r="X5" s="78" t="s">
        <v>666</v>
      </c>
      <c r="Y5" s="78" t="s">
        <v>667</v>
      </c>
      <c r="Z5" s="78" t="s">
        <v>668</v>
      </c>
      <c r="AA5" s="78" t="s">
        <v>669</v>
      </c>
      <c r="AB5" s="78" t="s">
        <v>670</v>
      </c>
      <c r="AC5" s="242"/>
      <c r="AD5" s="242"/>
      <c r="AE5" s="238"/>
      <c r="AF5" s="78" t="s">
        <v>27</v>
      </c>
      <c r="AG5" s="5" t="s">
        <v>671</v>
      </c>
      <c r="AH5" s="250"/>
    </row>
    <row r="6" spans="1:34" ht="165.75">
      <c r="A6" s="113" t="s">
        <v>37</v>
      </c>
      <c r="B6" s="113" t="s">
        <v>38</v>
      </c>
      <c r="C6" s="113" t="s">
        <v>672</v>
      </c>
      <c r="D6" s="113" t="s">
        <v>673</v>
      </c>
      <c r="E6" s="113" t="s">
        <v>674</v>
      </c>
      <c r="F6" s="113" t="s">
        <v>39</v>
      </c>
      <c r="G6" s="113" t="s">
        <v>40</v>
      </c>
      <c r="H6" s="113" t="s">
        <v>41</v>
      </c>
      <c r="I6" s="113" t="s">
        <v>42</v>
      </c>
      <c r="J6" s="113" t="s">
        <v>43</v>
      </c>
      <c r="K6" s="113" t="s">
        <v>44</v>
      </c>
      <c r="L6" s="113" t="s">
        <v>33</v>
      </c>
      <c r="M6" s="113" t="s">
        <v>45</v>
      </c>
      <c r="N6" s="113" t="s">
        <v>46</v>
      </c>
      <c r="O6" s="113" t="s">
        <v>47</v>
      </c>
      <c r="P6" s="239"/>
      <c r="Q6" s="239"/>
      <c r="R6" s="240"/>
      <c r="S6" s="240"/>
      <c r="T6" s="241"/>
      <c r="U6" s="78" t="s">
        <v>25</v>
      </c>
      <c r="V6" s="86" t="s">
        <v>675</v>
      </c>
      <c r="W6" s="86" t="s">
        <v>49</v>
      </c>
      <c r="X6" s="86" t="s">
        <v>50</v>
      </c>
      <c r="Y6" s="86" t="s">
        <v>51</v>
      </c>
      <c r="Z6" s="86" t="s">
        <v>52</v>
      </c>
      <c r="AA6" s="86" t="s">
        <v>53</v>
      </c>
      <c r="AB6" s="86" t="s">
        <v>54</v>
      </c>
      <c r="AC6" s="242"/>
      <c r="AD6" s="242"/>
      <c r="AE6" s="238"/>
      <c r="AF6" s="112" t="s">
        <v>55</v>
      </c>
      <c r="AG6" s="117" t="s">
        <v>676</v>
      </c>
      <c r="AH6" s="250"/>
    </row>
    <row r="7" spans="1:34" ht="204">
      <c r="A7" s="244" t="s">
        <v>60</v>
      </c>
      <c r="B7" s="6" t="s">
        <v>61</v>
      </c>
      <c r="C7" s="243" t="s">
        <v>677</v>
      </c>
      <c r="D7" s="243" t="s">
        <v>678</v>
      </c>
      <c r="E7" s="243" t="s">
        <v>678</v>
      </c>
      <c r="F7" s="243" t="s">
        <v>62</v>
      </c>
      <c r="G7" s="243" t="s">
        <v>63</v>
      </c>
      <c r="H7" s="75" t="s">
        <v>64</v>
      </c>
      <c r="I7" s="79" t="s">
        <v>65</v>
      </c>
      <c r="J7" s="75" t="s">
        <v>66</v>
      </c>
      <c r="K7" s="75" t="s">
        <v>67</v>
      </c>
      <c r="L7" s="75" t="s">
        <v>68</v>
      </c>
      <c r="M7" s="243">
        <v>100</v>
      </c>
      <c r="N7" s="243" t="s">
        <v>69</v>
      </c>
      <c r="O7" s="244" t="s">
        <v>70</v>
      </c>
      <c r="P7" s="243" t="s">
        <v>637</v>
      </c>
      <c r="Q7" s="243" t="s">
        <v>637</v>
      </c>
      <c r="R7" s="243" t="s">
        <v>73</v>
      </c>
      <c r="S7" s="243" t="s">
        <v>73</v>
      </c>
      <c r="T7" s="6">
        <f>SUM(V7:AB7)</f>
        <v>90</v>
      </c>
      <c r="U7" s="6" t="s">
        <v>71</v>
      </c>
      <c r="V7" s="6">
        <v>25</v>
      </c>
      <c r="W7" s="6">
        <v>15</v>
      </c>
      <c r="X7" s="6">
        <v>10</v>
      </c>
      <c r="Y7" s="6">
        <v>10</v>
      </c>
      <c r="Z7" s="6">
        <v>10</v>
      </c>
      <c r="AA7" s="6">
        <v>10</v>
      </c>
      <c r="AB7" s="6">
        <v>10</v>
      </c>
      <c r="AC7" s="155" t="s">
        <v>679</v>
      </c>
      <c r="AD7" s="120" t="s">
        <v>680</v>
      </c>
      <c r="AE7" s="84" t="s">
        <v>681</v>
      </c>
      <c r="AF7" s="75">
        <v>10</v>
      </c>
      <c r="AG7" s="75" t="s">
        <v>682</v>
      </c>
      <c r="AH7" s="84" t="s">
        <v>683</v>
      </c>
    </row>
    <row r="8" spans="1:34" ht="409.5">
      <c r="A8" s="244"/>
      <c r="B8" s="6" t="s">
        <v>61</v>
      </c>
      <c r="C8" s="243"/>
      <c r="D8" s="243"/>
      <c r="E8" s="243"/>
      <c r="F8" s="243"/>
      <c r="G8" s="243"/>
      <c r="H8" s="75" t="s">
        <v>64</v>
      </c>
      <c r="I8" s="79" t="s">
        <v>75</v>
      </c>
      <c r="J8" s="5" t="s">
        <v>76</v>
      </c>
      <c r="K8" s="75" t="s">
        <v>67</v>
      </c>
      <c r="L8" s="75" t="s">
        <v>77</v>
      </c>
      <c r="M8" s="243"/>
      <c r="N8" s="243"/>
      <c r="O8" s="244"/>
      <c r="P8" s="243"/>
      <c r="Q8" s="243"/>
      <c r="R8" s="243"/>
      <c r="S8" s="243"/>
      <c r="T8" s="6">
        <f>SUM(V8:AB8)</f>
        <v>90</v>
      </c>
      <c r="U8" s="6" t="s">
        <v>71</v>
      </c>
      <c r="V8" s="6">
        <v>25</v>
      </c>
      <c r="W8" s="6">
        <v>15</v>
      </c>
      <c r="X8" s="6">
        <v>10</v>
      </c>
      <c r="Y8" s="6">
        <v>10</v>
      </c>
      <c r="Z8" s="6">
        <v>10</v>
      </c>
      <c r="AA8" s="6">
        <v>10</v>
      </c>
      <c r="AB8" s="6">
        <v>10</v>
      </c>
      <c r="AC8" s="155" t="s">
        <v>684</v>
      </c>
      <c r="AD8" s="120" t="s">
        <v>685</v>
      </c>
      <c r="AE8" s="84" t="s">
        <v>686</v>
      </c>
      <c r="AF8" s="75">
        <v>5</v>
      </c>
      <c r="AG8" s="75" t="s">
        <v>71</v>
      </c>
      <c r="AH8" s="84" t="s">
        <v>687</v>
      </c>
    </row>
    <row r="9" spans="1:34" ht="409.5">
      <c r="A9" s="244"/>
      <c r="B9" s="6" t="s">
        <v>61</v>
      </c>
      <c r="C9" s="243"/>
      <c r="D9" s="243"/>
      <c r="E9" s="243"/>
      <c r="F9" s="243"/>
      <c r="G9" s="243"/>
      <c r="H9" s="75" t="s">
        <v>64</v>
      </c>
      <c r="I9" s="79" t="s">
        <v>688</v>
      </c>
      <c r="J9" s="75" t="s">
        <v>82</v>
      </c>
      <c r="K9" s="75" t="s">
        <v>67</v>
      </c>
      <c r="L9" s="75" t="s">
        <v>83</v>
      </c>
      <c r="M9" s="243"/>
      <c r="N9" s="243"/>
      <c r="O9" s="244"/>
      <c r="P9" s="243"/>
      <c r="Q9" s="243"/>
      <c r="R9" s="243"/>
      <c r="S9" s="243"/>
      <c r="T9" s="75">
        <f t="shared" ref="T9:T11" si="0">SUM(V9:AB9)</f>
        <v>75</v>
      </c>
      <c r="U9" s="6" t="s">
        <v>84</v>
      </c>
      <c r="V9" s="6">
        <v>10</v>
      </c>
      <c r="W9" s="6">
        <v>15</v>
      </c>
      <c r="X9" s="6">
        <v>10</v>
      </c>
      <c r="Y9" s="6">
        <v>10</v>
      </c>
      <c r="Z9" s="6">
        <v>10</v>
      </c>
      <c r="AA9" s="6">
        <v>10</v>
      </c>
      <c r="AB9" s="6">
        <v>10</v>
      </c>
      <c r="AC9" s="155" t="s">
        <v>689</v>
      </c>
      <c r="AD9" s="120" t="s">
        <v>690</v>
      </c>
      <c r="AE9" s="84" t="s">
        <v>691</v>
      </c>
      <c r="AF9" s="75">
        <v>5</v>
      </c>
      <c r="AG9" s="75" t="s">
        <v>71</v>
      </c>
      <c r="AH9" s="84" t="s">
        <v>687</v>
      </c>
    </row>
    <row r="10" spans="1:34" ht="204">
      <c r="A10" s="209" t="s">
        <v>87</v>
      </c>
      <c r="B10" s="7" t="s">
        <v>61</v>
      </c>
      <c r="C10" s="209" t="s">
        <v>692</v>
      </c>
      <c r="D10" s="209" t="s">
        <v>693</v>
      </c>
      <c r="E10" s="209" t="s">
        <v>693</v>
      </c>
      <c r="F10" s="209" t="s">
        <v>88</v>
      </c>
      <c r="G10" s="209" t="s">
        <v>69</v>
      </c>
      <c r="H10" s="5" t="s">
        <v>64</v>
      </c>
      <c r="I10" s="84" t="s">
        <v>89</v>
      </c>
      <c r="J10" s="5" t="s">
        <v>90</v>
      </c>
      <c r="K10" s="5" t="s">
        <v>67</v>
      </c>
      <c r="L10" s="5" t="s">
        <v>91</v>
      </c>
      <c r="M10" s="209">
        <v>100</v>
      </c>
      <c r="N10" s="209" t="s">
        <v>69</v>
      </c>
      <c r="O10" s="232" t="s">
        <v>70</v>
      </c>
      <c r="P10" s="209" t="s">
        <v>637</v>
      </c>
      <c r="Q10" s="209" t="s">
        <v>637</v>
      </c>
      <c r="R10" s="243" t="s">
        <v>73</v>
      </c>
      <c r="S10" s="243" t="s">
        <v>73</v>
      </c>
      <c r="T10" s="75">
        <f t="shared" si="0"/>
        <v>90</v>
      </c>
      <c r="U10" s="6" t="s">
        <v>71</v>
      </c>
      <c r="V10" s="6">
        <v>25</v>
      </c>
      <c r="W10" s="6">
        <v>15</v>
      </c>
      <c r="X10" s="6">
        <v>10</v>
      </c>
      <c r="Y10" s="6">
        <v>10</v>
      </c>
      <c r="Z10" s="6">
        <v>10</v>
      </c>
      <c r="AA10" s="6">
        <v>10</v>
      </c>
      <c r="AB10" s="6">
        <v>10</v>
      </c>
      <c r="AC10" s="155" t="s">
        <v>694</v>
      </c>
      <c r="AD10" s="120" t="s">
        <v>695</v>
      </c>
      <c r="AE10" s="84" t="s">
        <v>696</v>
      </c>
      <c r="AF10" s="75" t="s">
        <v>697</v>
      </c>
      <c r="AG10" s="75" t="s">
        <v>698</v>
      </c>
      <c r="AH10" s="84" t="s">
        <v>698</v>
      </c>
    </row>
    <row r="11" spans="1:34" ht="255">
      <c r="A11" s="209"/>
      <c r="B11" s="7" t="s">
        <v>61</v>
      </c>
      <c r="C11" s="209"/>
      <c r="D11" s="209"/>
      <c r="E11" s="209"/>
      <c r="F11" s="209"/>
      <c r="G11" s="209"/>
      <c r="H11" s="5" t="s">
        <v>64</v>
      </c>
      <c r="I11" s="84" t="s">
        <v>699</v>
      </c>
      <c r="J11" s="5" t="s">
        <v>96</v>
      </c>
      <c r="K11" s="5" t="s">
        <v>67</v>
      </c>
      <c r="L11" s="5" t="s">
        <v>83</v>
      </c>
      <c r="M11" s="209"/>
      <c r="N11" s="209"/>
      <c r="O11" s="232"/>
      <c r="P11" s="209"/>
      <c r="Q11" s="209"/>
      <c r="R11" s="243"/>
      <c r="S11" s="243"/>
      <c r="T11" s="75">
        <f t="shared" si="0"/>
        <v>90</v>
      </c>
      <c r="U11" s="6" t="s">
        <v>71</v>
      </c>
      <c r="V11" s="6">
        <v>25</v>
      </c>
      <c r="W11" s="6">
        <v>15</v>
      </c>
      <c r="X11" s="6">
        <v>10</v>
      </c>
      <c r="Y11" s="6">
        <v>10</v>
      </c>
      <c r="Z11" s="6">
        <v>10</v>
      </c>
      <c r="AA11" s="6">
        <v>10</v>
      </c>
      <c r="AB11" s="6">
        <v>10</v>
      </c>
      <c r="AC11" s="155" t="s">
        <v>700</v>
      </c>
      <c r="AD11" s="138" t="s">
        <v>701</v>
      </c>
      <c r="AE11" s="84" t="s">
        <v>702</v>
      </c>
      <c r="AF11" s="75">
        <v>10</v>
      </c>
      <c r="AG11" s="75" t="s">
        <v>682</v>
      </c>
      <c r="AH11" s="84" t="s">
        <v>683</v>
      </c>
    </row>
    <row r="12" spans="1:34" ht="409.5">
      <c r="A12" s="209"/>
      <c r="B12" s="7" t="s">
        <v>61</v>
      </c>
      <c r="C12" s="209"/>
      <c r="D12" s="209"/>
      <c r="E12" s="209"/>
      <c r="F12" s="209"/>
      <c r="G12" s="209"/>
      <c r="H12" s="5" t="s">
        <v>64</v>
      </c>
      <c r="I12" s="84" t="s">
        <v>99</v>
      </c>
      <c r="J12" s="5" t="s">
        <v>100</v>
      </c>
      <c r="K12" s="5" t="s">
        <v>67</v>
      </c>
      <c r="L12" s="5" t="s">
        <v>77</v>
      </c>
      <c r="M12" s="209"/>
      <c r="N12" s="209"/>
      <c r="O12" s="232"/>
      <c r="P12" s="209"/>
      <c r="Q12" s="209"/>
      <c r="R12" s="243"/>
      <c r="S12" s="243"/>
      <c r="T12" s="75">
        <f>SUM(V12:AB12)</f>
        <v>90</v>
      </c>
      <c r="U12" s="6" t="s">
        <v>71</v>
      </c>
      <c r="V12" s="6">
        <v>25</v>
      </c>
      <c r="W12" s="6">
        <v>15</v>
      </c>
      <c r="X12" s="6">
        <v>10</v>
      </c>
      <c r="Y12" s="6">
        <v>10</v>
      </c>
      <c r="Z12" s="6">
        <v>10</v>
      </c>
      <c r="AA12" s="6">
        <v>10</v>
      </c>
      <c r="AB12" s="6">
        <v>10</v>
      </c>
      <c r="AC12" s="297" t="s">
        <v>684</v>
      </c>
      <c r="AD12" s="120" t="s">
        <v>703</v>
      </c>
      <c r="AE12" s="84" t="s">
        <v>704</v>
      </c>
      <c r="AF12" s="75">
        <v>5</v>
      </c>
      <c r="AG12" s="75" t="s">
        <v>71</v>
      </c>
      <c r="AH12" s="84" t="s">
        <v>687</v>
      </c>
    </row>
    <row r="13" spans="1:34" ht="344.25">
      <c r="A13" s="209" t="s">
        <v>102</v>
      </c>
      <c r="B13" s="7" t="s">
        <v>61</v>
      </c>
      <c r="C13" s="209" t="s">
        <v>705</v>
      </c>
      <c r="D13" s="209" t="s">
        <v>706</v>
      </c>
      <c r="E13" s="209" t="s">
        <v>706</v>
      </c>
      <c r="F13" s="209" t="s">
        <v>707</v>
      </c>
      <c r="G13" s="209" t="s">
        <v>69</v>
      </c>
      <c r="H13" s="5" t="s">
        <v>64</v>
      </c>
      <c r="I13" s="84" t="s">
        <v>104</v>
      </c>
      <c r="J13" s="5" t="s">
        <v>105</v>
      </c>
      <c r="K13" s="5" t="s">
        <v>67</v>
      </c>
      <c r="L13" s="5" t="s">
        <v>106</v>
      </c>
      <c r="M13" s="209">
        <v>100</v>
      </c>
      <c r="N13" s="209" t="s">
        <v>69</v>
      </c>
      <c r="O13" s="232" t="s">
        <v>70</v>
      </c>
      <c r="P13" s="209" t="s">
        <v>637</v>
      </c>
      <c r="Q13" s="209" t="s">
        <v>637</v>
      </c>
      <c r="R13" s="209" t="s">
        <v>73</v>
      </c>
      <c r="S13" s="209" t="s">
        <v>73</v>
      </c>
      <c r="T13" s="75">
        <f t="shared" ref="T13:T15" si="1">SUM(V13:AB13)</f>
        <v>90</v>
      </c>
      <c r="U13" s="6" t="s">
        <v>71</v>
      </c>
      <c r="V13" s="6">
        <v>25</v>
      </c>
      <c r="W13" s="6">
        <v>15</v>
      </c>
      <c r="X13" s="6">
        <v>10</v>
      </c>
      <c r="Y13" s="6">
        <v>10</v>
      </c>
      <c r="Z13" s="6">
        <v>10</v>
      </c>
      <c r="AA13" s="6">
        <v>10</v>
      </c>
      <c r="AB13" s="6">
        <v>10</v>
      </c>
      <c r="AC13" s="155" t="s">
        <v>708</v>
      </c>
      <c r="AD13" s="139" t="s">
        <v>709</v>
      </c>
      <c r="AE13" s="84" t="s">
        <v>710</v>
      </c>
      <c r="AF13" s="75">
        <v>10</v>
      </c>
      <c r="AG13" s="75" t="s">
        <v>682</v>
      </c>
      <c r="AH13" s="84" t="s">
        <v>683</v>
      </c>
    </row>
    <row r="14" spans="1:34" ht="409.5">
      <c r="A14" s="209"/>
      <c r="B14" s="7" t="s">
        <v>61</v>
      </c>
      <c r="C14" s="209"/>
      <c r="D14" s="209"/>
      <c r="E14" s="209"/>
      <c r="F14" s="209"/>
      <c r="G14" s="209"/>
      <c r="H14" s="5" t="s">
        <v>64</v>
      </c>
      <c r="I14" s="84" t="s">
        <v>711</v>
      </c>
      <c r="J14" s="5" t="s">
        <v>82</v>
      </c>
      <c r="K14" s="5" t="s">
        <v>67</v>
      </c>
      <c r="L14" s="5" t="s">
        <v>83</v>
      </c>
      <c r="M14" s="209"/>
      <c r="N14" s="209"/>
      <c r="O14" s="232"/>
      <c r="P14" s="209"/>
      <c r="Q14" s="209"/>
      <c r="R14" s="209"/>
      <c r="S14" s="209"/>
      <c r="T14" s="75">
        <f t="shared" si="1"/>
        <v>75</v>
      </c>
      <c r="U14" s="6" t="s">
        <v>84</v>
      </c>
      <c r="V14" s="6">
        <v>10</v>
      </c>
      <c r="W14" s="6">
        <v>15</v>
      </c>
      <c r="X14" s="6">
        <v>10</v>
      </c>
      <c r="Y14" s="6">
        <v>10</v>
      </c>
      <c r="Z14" s="6">
        <v>10</v>
      </c>
      <c r="AA14" s="6">
        <v>10</v>
      </c>
      <c r="AB14" s="6">
        <v>10</v>
      </c>
      <c r="AC14" s="155" t="s">
        <v>689</v>
      </c>
      <c r="AD14" s="120" t="s">
        <v>690</v>
      </c>
      <c r="AE14" s="84" t="s">
        <v>712</v>
      </c>
      <c r="AF14" s="75">
        <v>5</v>
      </c>
      <c r="AG14" s="75" t="s">
        <v>71</v>
      </c>
      <c r="AH14" s="84" t="s">
        <v>687</v>
      </c>
    </row>
    <row r="15" spans="1:34" ht="255">
      <c r="A15" s="209"/>
      <c r="B15" s="7" t="s">
        <v>61</v>
      </c>
      <c r="C15" s="209"/>
      <c r="D15" s="209"/>
      <c r="E15" s="209"/>
      <c r="F15" s="209"/>
      <c r="G15" s="209"/>
      <c r="H15" s="5" t="s">
        <v>64</v>
      </c>
      <c r="I15" s="84" t="s">
        <v>713</v>
      </c>
      <c r="J15" s="5" t="s">
        <v>109</v>
      </c>
      <c r="K15" s="5" t="s">
        <v>67</v>
      </c>
      <c r="L15" s="5" t="s">
        <v>83</v>
      </c>
      <c r="M15" s="209"/>
      <c r="N15" s="209"/>
      <c r="O15" s="232"/>
      <c r="P15" s="209"/>
      <c r="Q15" s="209"/>
      <c r="R15" s="209"/>
      <c r="S15" s="209"/>
      <c r="T15" s="75">
        <f t="shared" si="1"/>
        <v>90</v>
      </c>
      <c r="U15" s="6" t="s">
        <v>71</v>
      </c>
      <c r="V15" s="6">
        <v>25</v>
      </c>
      <c r="W15" s="6">
        <v>15</v>
      </c>
      <c r="X15" s="6">
        <v>10</v>
      </c>
      <c r="Y15" s="6">
        <v>10</v>
      </c>
      <c r="Z15" s="6">
        <v>10</v>
      </c>
      <c r="AA15" s="6">
        <v>10</v>
      </c>
      <c r="AB15" s="6">
        <v>10</v>
      </c>
      <c r="AC15" s="155" t="s">
        <v>714</v>
      </c>
      <c r="AD15" s="138" t="s">
        <v>701</v>
      </c>
      <c r="AE15" s="84" t="s">
        <v>715</v>
      </c>
      <c r="AF15" s="75">
        <v>10</v>
      </c>
      <c r="AG15" s="75" t="s">
        <v>682</v>
      </c>
      <c r="AH15" s="84" t="s">
        <v>683</v>
      </c>
    </row>
    <row r="16" spans="1:34" ht="204">
      <c r="A16" s="209"/>
      <c r="B16" s="7" t="s">
        <v>61</v>
      </c>
      <c r="C16" s="209"/>
      <c r="D16" s="209"/>
      <c r="E16" s="209"/>
      <c r="F16" s="209"/>
      <c r="G16" s="209"/>
      <c r="H16" s="5" t="s">
        <v>64</v>
      </c>
      <c r="I16" s="84" t="s">
        <v>65</v>
      </c>
      <c r="J16" s="5" t="s">
        <v>66</v>
      </c>
      <c r="K16" s="5" t="s">
        <v>67</v>
      </c>
      <c r="L16" s="5" t="s">
        <v>68</v>
      </c>
      <c r="M16" s="209"/>
      <c r="N16" s="209"/>
      <c r="O16" s="232"/>
      <c r="P16" s="209"/>
      <c r="Q16" s="209"/>
      <c r="R16" s="209"/>
      <c r="S16" s="209"/>
      <c r="T16" s="75">
        <f>SUM(V16:AB16)</f>
        <v>90</v>
      </c>
      <c r="U16" s="6" t="s">
        <v>71</v>
      </c>
      <c r="V16" s="6">
        <v>25</v>
      </c>
      <c r="W16" s="6">
        <v>15</v>
      </c>
      <c r="X16" s="6">
        <v>10</v>
      </c>
      <c r="Y16" s="6">
        <v>10</v>
      </c>
      <c r="Z16" s="6">
        <v>10</v>
      </c>
      <c r="AA16" s="6">
        <v>10</v>
      </c>
      <c r="AB16" s="6">
        <v>10</v>
      </c>
      <c r="AC16" s="155" t="s">
        <v>679</v>
      </c>
      <c r="AD16" s="126" t="s">
        <v>716</v>
      </c>
      <c r="AE16" s="84" t="s">
        <v>717</v>
      </c>
      <c r="AF16" s="75">
        <v>10</v>
      </c>
      <c r="AG16" s="75" t="s">
        <v>682</v>
      </c>
      <c r="AH16" s="84" t="s">
        <v>683</v>
      </c>
    </row>
    <row r="17" spans="1:34" ht="204">
      <c r="A17" s="209" t="s">
        <v>111</v>
      </c>
      <c r="B17" s="7" t="s">
        <v>61</v>
      </c>
      <c r="C17" s="209" t="s">
        <v>718</v>
      </c>
      <c r="D17" s="209" t="s">
        <v>719</v>
      </c>
      <c r="E17" s="209" t="s">
        <v>719</v>
      </c>
      <c r="F17" s="209" t="s">
        <v>112</v>
      </c>
      <c r="G17" s="209" t="s">
        <v>69</v>
      </c>
      <c r="H17" s="5" t="s">
        <v>64</v>
      </c>
      <c r="I17" s="84" t="s">
        <v>89</v>
      </c>
      <c r="J17" s="5" t="s">
        <v>90</v>
      </c>
      <c r="K17" s="5" t="s">
        <v>67</v>
      </c>
      <c r="L17" s="5" t="s">
        <v>91</v>
      </c>
      <c r="M17" s="209">
        <v>100</v>
      </c>
      <c r="N17" s="209" t="s">
        <v>69</v>
      </c>
      <c r="O17" s="232" t="s">
        <v>70</v>
      </c>
      <c r="P17" s="209" t="s">
        <v>637</v>
      </c>
      <c r="Q17" s="209" t="s">
        <v>637</v>
      </c>
      <c r="R17" s="209" t="s">
        <v>73</v>
      </c>
      <c r="S17" s="209" t="s">
        <v>73</v>
      </c>
      <c r="T17" s="75">
        <f t="shared" ref="T17:T19" si="2">SUM(V17:AB17)</f>
        <v>90</v>
      </c>
      <c r="U17" s="6" t="s">
        <v>71</v>
      </c>
      <c r="V17" s="6">
        <v>25</v>
      </c>
      <c r="W17" s="6">
        <v>15</v>
      </c>
      <c r="X17" s="6">
        <v>10</v>
      </c>
      <c r="Y17" s="6">
        <v>10</v>
      </c>
      <c r="Z17" s="6">
        <v>10</v>
      </c>
      <c r="AA17" s="6">
        <v>10</v>
      </c>
      <c r="AB17" s="6">
        <v>10</v>
      </c>
      <c r="AC17" s="155" t="s">
        <v>694</v>
      </c>
      <c r="AD17" s="138" t="s">
        <v>695</v>
      </c>
      <c r="AE17" s="84" t="s">
        <v>720</v>
      </c>
      <c r="AF17" s="75" t="s">
        <v>697</v>
      </c>
      <c r="AG17" s="75" t="s">
        <v>698</v>
      </c>
      <c r="AH17" s="84" t="s">
        <v>698</v>
      </c>
    </row>
    <row r="18" spans="1:34" ht="409.5">
      <c r="A18" s="209"/>
      <c r="B18" s="7" t="s">
        <v>61</v>
      </c>
      <c r="C18" s="209"/>
      <c r="D18" s="209"/>
      <c r="E18" s="209"/>
      <c r="F18" s="209"/>
      <c r="G18" s="209"/>
      <c r="H18" s="5" t="s">
        <v>64</v>
      </c>
      <c r="I18" s="84" t="s">
        <v>721</v>
      </c>
      <c r="J18" s="75" t="s">
        <v>82</v>
      </c>
      <c r="K18" s="5" t="s">
        <v>67</v>
      </c>
      <c r="L18" s="5" t="s">
        <v>83</v>
      </c>
      <c r="M18" s="209"/>
      <c r="N18" s="209"/>
      <c r="O18" s="232"/>
      <c r="P18" s="209"/>
      <c r="Q18" s="209"/>
      <c r="R18" s="209"/>
      <c r="S18" s="209"/>
      <c r="T18" s="75">
        <f t="shared" si="2"/>
        <v>75</v>
      </c>
      <c r="U18" s="6" t="s">
        <v>84</v>
      </c>
      <c r="V18" s="6">
        <v>10</v>
      </c>
      <c r="W18" s="6">
        <v>15</v>
      </c>
      <c r="X18" s="6">
        <v>10</v>
      </c>
      <c r="Y18" s="6">
        <v>10</v>
      </c>
      <c r="Z18" s="6">
        <v>10</v>
      </c>
      <c r="AA18" s="6">
        <v>10</v>
      </c>
      <c r="AB18" s="6">
        <v>10</v>
      </c>
      <c r="AC18" s="155" t="s">
        <v>689</v>
      </c>
      <c r="AD18" s="298" t="s">
        <v>722</v>
      </c>
      <c r="AE18" s="84" t="s">
        <v>723</v>
      </c>
      <c r="AF18" s="75">
        <v>5</v>
      </c>
      <c r="AG18" s="75" t="s">
        <v>71</v>
      </c>
      <c r="AH18" s="84" t="s">
        <v>687</v>
      </c>
    </row>
    <row r="19" spans="1:34" ht="344.25">
      <c r="A19" s="243" t="s">
        <v>724</v>
      </c>
      <c r="B19" s="6" t="s">
        <v>725</v>
      </c>
      <c r="C19" s="243" t="s">
        <v>726</v>
      </c>
      <c r="D19" s="243" t="s">
        <v>727</v>
      </c>
      <c r="E19" s="243" t="s">
        <v>727</v>
      </c>
      <c r="F19" s="243" t="s">
        <v>728</v>
      </c>
      <c r="G19" s="243" t="s">
        <v>63</v>
      </c>
      <c r="H19" s="75" t="s">
        <v>64</v>
      </c>
      <c r="I19" s="79" t="s">
        <v>729</v>
      </c>
      <c r="J19" s="75" t="s">
        <v>730</v>
      </c>
      <c r="K19" s="75" t="s">
        <v>120</v>
      </c>
      <c r="L19" s="75" t="s">
        <v>121</v>
      </c>
      <c r="M19" s="6">
        <v>100</v>
      </c>
      <c r="N19" s="243" t="s">
        <v>122</v>
      </c>
      <c r="O19" s="75" t="s">
        <v>123</v>
      </c>
      <c r="P19" s="243" t="s">
        <v>637</v>
      </c>
      <c r="Q19" s="243" t="s">
        <v>637</v>
      </c>
      <c r="R19" s="243" t="s">
        <v>73</v>
      </c>
      <c r="S19" s="243" t="s">
        <v>73</v>
      </c>
      <c r="T19" s="75">
        <f t="shared" si="2"/>
        <v>90</v>
      </c>
      <c r="U19" s="6" t="s">
        <v>71</v>
      </c>
      <c r="V19" s="6">
        <v>25</v>
      </c>
      <c r="W19" s="6">
        <v>15</v>
      </c>
      <c r="X19" s="6">
        <v>10</v>
      </c>
      <c r="Y19" s="6">
        <v>10</v>
      </c>
      <c r="Z19" s="6">
        <v>10</v>
      </c>
      <c r="AA19" s="6">
        <v>10</v>
      </c>
      <c r="AB19" s="6">
        <v>10</v>
      </c>
      <c r="AC19" s="16" t="s">
        <v>731</v>
      </c>
      <c r="AD19" s="127" t="s">
        <v>732</v>
      </c>
      <c r="AE19" s="84" t="s">
        <v>733</v>
      </c>
      <c r="AF19" s="75">
        <v>10</v>
      </c>
      <c r="AG19" s="75" t="s">
        <v>682</v>
      </c>
      <c r="AH19" s="84" t="s">
        <v>734</v>
      </c>
    </row>
    <row r="20" spans="1:34" ht="344.25">
      <c r="A20" s="243"/>
      <c r="B20" s="6" t="s">
        <v>725</v>
      </c>
      <c r="C20" s="243"/>
      <c r="D20" s="243"/>
      <c r="E20" s="243"/>
      <c r="F20" s="243"/>
      <c r="G20" s="243"/>
      <c r="H20" s="75" t="s">
        <v>64</v>
      </c>
      <c r="I20" s="79" t="s">
        <v>735</v>
      </c>
      <c r="J20" s="75" t="s">
        <v>736</v>
      </c>
      <c r="K20" s="75" t="s">
        <v>128</v>
      </c>
      <c r="L20" s="75" t="s">
        <v>106</v>
      </c>
      <c r="M20" s="6">
        <v>100</v>
      </c>
      <c r="N20" s="243"/>
      <c r="O20" s="75" t="s">
        <v>123</v>
      </c>
      <c r="P20" s="243"/>
      <c r="Q20" s="243"/>
      <c r="R20" s="243"/>
      <c r="S20" s="243"/>
      <c r="T20" s="75">
        <f>SUM(V20:AB20)</f>
        <v>75</v>
      </c>
      <c r="U20" s="6" t="s">
        <v>84</v>
      </c>
      <c r="V20" s="6">
        <v>10</v>
      </c>
      <c r="W20" s="6">
        <v>15</v>
      </c>
      <c r="X20" s="6">
        <v>10</v>
      </c>
      <c r="Y20" s="6">
        <v>10</v>
      </c>
      <c r="Z20" s="6">
        <v>10</v>
      </c>
      <c r="AA20" s="6">
        <v>10</v>
      </c>
      <c r="AB20" s="6">
        <v>10</v>
      </c>
      <c r="AC20" s="16" t="s">
        <v>737</v>
      </c>
      <c r="AD20" s="120" t="s">
        <v>738</v>
      </c>
      <c r="AE20" s="84" t="s">
        <v>739</v>
      </c>
      <c r="AF20" s="75">
        <v>10</v>
      </c>
      <c r="AG20" s="75" t="s">
        <v>682</v>
      </c>
      <c r="AH20" s="84" t="s">
        <v>683</v>
      </c>
    </row>
    <row r="21" spans="1:34" ht="229.5">
      <c r="A21" s="243" t="s">
        <v>740</v>
      </c>
      <c r="B21" s="6" t="s">
        <v>725</v>
      </c>
      <c r="C21" s="243" t="s">
        <v>741</v>
      </c>
      <c r="D21" s="243" t="s">
        <v>742</v>
      </c>
      <c r="E21" s="243" t="s">
        <v>742</v>
      </c>
      <c r="F21" s="243" t="s">
        <v>133</v>
      </c>
      <c r="G21" s="243" t="s">
        <v>63</v>
      </c>
      <c r="H21" s="75" t="s">
        <v>64</v>
      </c>
      <c r="I21" s="79" t="s">
        <v>134</v>
      </c>
      <c r="J21" s="75" t="s">
        <v>135</v>
      </c>
      <c r="K21" s="75" t="s">
        <v>120</v>
      </c>
      <c r="L21" s="75" t="s">
        <v>77</v>
      </c>
      <c r="M21" s="6">
        <v>100</v>
      </c>
      <c r="N21" s="243" t="s">
        <v>122</v>
      </c>
      <c r="O21" s="75" t="s">
        <v>123</v>
      </c>
      <c r="P21" s="243" t="s">
        <v>637</v>
      </c>
      <c r="Q21" s="243" t="s">
        <v>637</v>
      </c>
      <c r="R21" s="243" t="s">
        <v>73</v>
      </c>
      <c r="S21" s="243" t="s">
        <v>73</v>
      </c>
      <c r="T21" s="75">
        <f t="shared" ref="T21:T84" si="3">SUM(V21:AB21)</f>
        <v>75</v>
      </c>
      <c r="U21" s="6" t="s">
        <v>84</v>
      </c>
      <c r="V21" s="6">
        <v>10</v>
      </c>
      <c r="W21" s="6">
        <v>15</v>
      </c>
      <c r="X21" s="6">
        <v>10</v>
      </c>
      <c r="Y21" s="6">
        <v>10</v>
      </c>
      <c r="Z21" s="6">
        <v>10</v>
      </c>
      <c r="AA21" s="6">
        <v>10</v>
      </c>
      <c r="AB21" s="6">
        <v>10</v>
      </c>
      <c r="AC21" s="16" t="s">
        <v>743</v>
      </c>
      <c r="AD21" s="120" t="s">
        <v>744</v>
      </c>
      <c r="AE21" s="84" t="s">
        <v>745</v>
      </c>
      <c r="AF21" s="75">
        <v>10</v>
      </c>
      <c r="AG21" s="75" t="s">
        <v>682</v>
      </c>
      <c r="AH21" s="84" t="s">
        <v>683</v>
      </c>
    </row>
    <row r="22" spans="1:34" ht="153">
      <c r="A22" s="243"/>
      <c r="B22" s="6" t="s">
        <v>725</v>
      </c>
      <c r="C22" s="243"/>
      <c r="D22" s="243"/>
      <c r="E22" s="243"/>
      <c r="F22" s="243"/>
      <c r="G22" s="243"/>
      <c r="H22" s="75" t="s">
        <v>64</v>
      </c>
      <c r="I22" s="79" t="s">
        <v>138</v>
      </c>
      <c r="J22" s="75" t="s">
        <v>139</v>
      </c>
      <c r="K22" s="75" t="s">
        <v>140</v>
      </c>
      <c r="L22" s="75" t="s">
        <v>77</v>
      </c>
      <c r="M22" s="6">
        <v>100</v>
      </c>
      <c r="N22" s="243"/>
      <c r="O22" s="75" t="s">
        <v>123</v>
      </c>
      <c r="P22" s="243"/>
      <c r="Q22" s="243"/>
      <c r="R22" s="243"/>
      <c r="S22" s="243"/>
      <c r="T22" s="75">
        <f t="shared" si="3"/>
        <v>90</v>
      </c>
      <c r="U22" s="6" t="s">
        <v>71</v>
      </c>
      <c r="V22" s="6">
        <v>25</v>
      </c>
      <c r="W22" s="6">
        <v>15</v>
      </c>
      <c r="X22" s="6">
        <v>10</v>
      </c>
      <c r="Y22" s="6">
        <v>10</v>
      </c>
      <c r="Z22" s="6">
        <v>10</v>
      </c>
      <c r="AA22" s="6">
        <v>10</v>
      </c>
      <c r="AB22" s="6">
        <v>10</v>
      </c>
      <c r="AC22" s="16" t="s">
        <v>746</v>
      </c>
      <c r="AD22" s="120" t="s">
        <v>747</v>
      </c>
      <c r="AE22" s="84" t="s">
        <v>748</v>
      </c>
      <c r="AF22" s="75">
        <v>10</v>
      </c>
      <c r="AG22" s="75" t="s">
        <v>682</v>
      </c>
      <c r="AH22" s="84" t="s">
        <v>683</v>
      </c>
    </row>
    <row r="23" spans="1:34" ht="201.75" customHeight="1">
      <c r="A23" s="209" t="s">
        <v>749</v>
      </c>
      <c r="B23" s="7" t="s">
        <v>725</v>
      </c>
      <c r="C23" s="209" t="s">
        <v>750</v>
      </c>
      <c r="D23" s="209" t="s">
        <v>751</v>
      </c>
      <c r="E23" s="209" t="s">
        <v>751</v>
      </c>
      <c r="F23" s="209" t="s">
        <v>143</v>
      </c>
      <c r="G23" s="209" t="s">
        <v>63</v>
      </c>
      <c r="H23" s="5" t="s">
        <v>64</v>
      </c>
      <c r="I23" s="84" t="s">
        <v>752</v>
      </c>
      <c r="J23" s="5" t="s">
        <v>145</v>
      </c>
      <c r="K23" s="5" t="s">
        <v>146</v>
      </c>
      <c r="L23" s="5" t="s">
        <v>77</v>
      </c>
      <c r="M23" s="209">
        <v>100</v>
      </c>
      <c r="N23" s="209" t="s">
        <v>122</v>
      </c>
      <c r="O23" s="232" t="s">
        <v>123</v>
      </c>
      <c r="P23" s="243" t="s">
        <v>637</v>
      </c>
      <c r="Q23" s="243" t="s">
        <v>637</v>
      </c>
      <c r="R23" s="243" t="s">
        <v>73</v>
      </c>
      <c r="S23" s="243" t="s">
        <v>73</v>
      </c>
      <c r="T23" s="75">
        <f t="shared" si="3"/>
        <v>75</v>
      </c>
      <c r="U23" s="6" t="s">
        <v>84</v>
      </c>
      <c r="V23" s="6">
        <v>10</v>
      </c>
      <c r="W23" s="6">
        <v>15</v>
      </c>
      <c r="X23" s="6">
        <v>10</v>
      </c>
      <c r="Y23" s="6">
        <v>10</v>
      </c>
      <c r="Z23" s="6">
        <v>10</v>
      </c>
      <c r="AA23" s="6">
        <v>10</v>
      </c>
      <c r="AB23" s="6">
        <v>10</v>
      </c>
      <c r="AC23" s="16" t="s">
        <v>753</v>
      </c>
      <c r="AD23" s="120" t="s">
        <v>754</v>
      </c>
      <c r="AE23" s="84" t="s">
        <v>755</v>
      </c>
      <c r="AF23" s="75">
        <v>5</v>
      </c>
      <c r="AG23" s="75" t="s">
        <v>71</v>
      </c>
      <c r="AH23" s="84" t="s">
        <v>756</v>
      </c>
    </row>
    <row r="24" spans="1:34" ht="205.5" customHeight="1">
      <c r="A24" s="209"/>
      <c r="B24" s="7" t="s">
        <v>725</v>
      </c>
      <c r="C24" s="209"/>
      <c r="D24" s="209"/>
      <c r="E24" s="209"/>
      <c r="F24" s="209"/>
      <c r="G24" s="209"/>
      <c r="H24" s="5" t="s">
        <v>64</v>
      </c>
      <c r="I24" s="84" t="s">
        <v>757</v>
      </c>
      <c r="J24" s="5" t="s">
        <v>149</v>
      </c>
      <c r="K24" s="5" t="s">
        <v>150</v>
      </c>
      <c r="L24" s="5" t="s">
        <v>106</v>
      </c>
      <c r="M24" s="209"/>
      <c r="N24" s="209"/>
      <c r="O24" s="232"/>
      <c r="P24" s="243"/>
      <c r="Q24" s="243"/>
      <c r="R24" s="243"/>
      <c r="S24" s="243"/>
      <c r="T24" s="75">
        <f t="shared" si="3"/>
        <v>90</v>
      </c>
      <c r="U24" s="6" t="s">
        <v>71</v>
      </c>
      <c r="V24" s="6">
        <v>25</v>
      </c>
      <c r="W24" s="6">
        <v>15</v>
      </c>
      <c r="X24" s="6">
        <v>10</v>
      </c>
      <c r="Y24" s="6">
        <v>10</v>
      </c>
      <c r="Z24" s="6">
        <v>10</v>
      </c>
      <c r="AA24" s="6">
        <v>10</v>
      </c>
      <c r="AB24" s="6">
        <v>10</v>
      </c>
      <c r="AC24" s="16" t="s">
        <v>758</v>
      </c>
      <c r="AD24" s="120" t="s">
        <v>759</v>
      </c>
      <c r="AE24" s="84" t="s">
        <v>760</v>
      </c>
      <c r="AF24" s="75">
        <v>10</v>
      </c>
      <c r="AG24" s="75" t="s">
        <v>682</v>
      </c>
      <c r="AH24" s="84" t="s">
        <v>683</v>
      </c>
    </row>
    <row r="25" spans="1:34" ht="280.5">
      <c r="A25" s="6" t="s">
        <v>152</v>
      </c>
      <c r="B25" s="6" t="s">
        <v>153</v>
      </c>
      <c r="C25" s="6" t="s">
        <v>761</v>
      </c>
      <c r="D25" s="6" t="s">
        <v>762</v>
      </c>
      <c r="E25" s="6" t="s">
        <v>762</v>
      </c>
      <c r="F25" s="6" t="s">
        <v>154</v>
      </c>
      <c r="G25" s="6" t="s">
        <v>122</v>
      </c>
      <c r="H25" s="75" t="s">
        <v>64</v>
      </c>
      <c r="I25" s="79" t="s">
        <v>763</v>
      </c>
      <c r="J25" s="75" t="s">
        <v>156</v>
      </c>
      <c r="K25" s="75" t="s">
        <v>157</v>
      </c>
      <c r="L25" s="75" t="s">
        <v>77</v>
      </c>
      <c r="M25" s="6">
        <v>100</v>
      </c>
      <c r="N25" s="6" t="s">
        <v>122</v>
      </c>
      <c r="O25" s="75" t="s">
        <v>123</v>
      </c>
      <c r="P25" s="6" t="s">
        <v>637</v>
      </c>
      <c r="Q25" s="6" t="s">
        <v>637</v>
      </c>
      <c r="R25" s="6" t="s">
        <v>73</v>
      </c>
      <c r="S25" s="6" t="s">
        <v>73</v>
      </c>
      <c r="T25" s="75">
        <f t="shared" si="3"/>
        <v>90</v>
      </c>
      <c r="U25" s="6" t="s">
        <v>71</v>
      </c>
      <c r="V25" s="6">
        <v>25</v>
      </c>
      <c r="W25" s="6">
        <v>15</v>
      </c>
      <c r="X25" s="6">
        <v>10</v>
      </c>
      <c r="Y25" s="6">
        <v>10</v>
      </c>
      <c r="Z25" s="6">
        <v>10</v>
      </c>
      <c r="AA25" s="6">
        <v>10</v>
      </c>
      <c r="AB25" s="6">
        <v>10</v>
      </c>
      <c r="AC25" s="16" t="s">
        <v>764</v>
      </c>
      <c r="AD25" s="120" t="s">
        <v>765</v>
      </c>
      <c r="AE25" s="84" t="s">
        <v>766</v>
      </c>
      <c r="AF25" s="75">
        <v>10</v>
      </c>
      <c r="AG25" s="75" t="s">
        <v>682</v>
      </c>
      <c r="AH25" s="84" t="s">
        <v>767</v>
      </c>
    </row>
    <row r="26" spans="1:34" ht="409.5">
      <c r="A26" s="32" t="s">
        <v>768</v>
      </c>
      <c r="B26" s="32" t="s">
        <v>769</v>
      </c>
      <c r="C26" s="32" t="s">
        <v>770</v>
      </c>
      <c r="D26" s="32" t="s">
        <v>771</v>
      </c>
      <c r="E26" s="32" t="s">
        <v>771</v>
      </c>
      <c r="F26" s="32" t="s">
        <v>161</v>
      </c>
      <c r="G26" s="32" t="s">
        <v>63</v>
      </c>
      <c r="H26" s="104" t="s">
        <v>64</v>
      </c>
      <c r="I26" s="104" t="s">
        <v>162</v>
      </c>
      <c r="J26" s="104" t="s">
        <v>163</v>
      </c>
      <c r="K26" s="104" t="s">
        <v>164</v>
      </c>
      <c r="L26" s="104" t="s">
        <v>83</v>
      </c>
      <c r="M26" s="32">
        <v>100</v>
      </c>
      <c r="N26" s="32" t="s">
        <v>63</v>
      </c>
      <c r="O26" s="104" t="s">
        <v>123</v>
      </c>
      <c r="P26" s="32" t="s">
        <v>637</v>
      </c>
      <c r="Q26" s="32" t="s">
        <v>637</v>
      </c>
      <c r="R26" s="32" t="s">
        <v>73</v>
      </c>
      <c r="S26" s="32" t="s">
        <v>73</v>
      </c>
      <c r="T26" s="104">
        <f t="shared" si="3"/>
        <v>90</v>
      </c>
      <c r="U26" s="32" t="s">
        <v>71</v>
      </c>
      <c r="V26" s="32">
        <v>25</v>
      </c>
      <c r="W26" s="32">
        <v>15</v>
      </c>
      <c r="X26" s="32">
        <v>10</v>
      </c>
      <c r="Y26" s="32">
        <v>10</v>
      </c>
      <c r="Z26" s="32">
        <v>10</v>
      </c>
      <c r="AA26" s="32">
        <v>10</v>
      </c>
      <c r="AB26" s="32">
        <v>10</v>
      </c>
      <c r="AC26" s="2" t="s">
        <v>772</v>
      </c>
      <c r="AD26" s="84" t="s">
        <v>773</v>
      </c>
      <c r="AE26" s="84" t="s">
        <v>774</v>
      </c>
      <c r="AF26" s="75">
        <v>10</v>
      </c>
      <c r="AG26" s="75" t="s">
        <v>682</v>
      </c>
      <c r="AH26" s="75" t="s">
        <v>683</v>
      </c>
    </row>
    <row r="27" spans="1:34" ht="409.5">
      <c r="A27" s="7" t="s">
        <v>775</v>
      </c>
      <c r="B27" s="7" t="s">
        <v>776</v>
      </c>
      <c r="C27" s="7" t="s">
        <v>777</v>
      </c>
      <c r="D27" s="7" t="s">
        <v>778</v>
      </c>
      <c r="E27" s="7" t="s">
        <v>778</v>
      </c>
      <c r="F27" s="7" t="s">
        <v>779</v>
      </c>
      <c r="G27" s="7" t="s">
        <v>122</v>
      </c>
      <c r="H27" s="5" t="s">
        <v>64</v>
      </c>
      <c r="I27" s="2" t="s">
        <v>780</v>
      </c>
      <c r="J27" s="7" t="s">
        <v>781</v>
      </c>
      <c r="K27" s="7" t="s">
        <v>171</v>
      </c>
      <c r="L27" s="7" t="s">
        <v>83</v>
      </c>
      <c r="M27" s="7">
        <v>100</v>
      </c>
      <c r="N27" s="7" t="s">
        <v>122</v>
      </c>
      <c r="O27" s="5" t="s">
        <v>123</v>
      </c>
      <c r="P27" s="32" t="s">
        <v>637</v>
      </c>
      <c r="Q27" s="32" t="s">
        <v>637</v>
      </c>
      <c r="R27" s="32" t="s">
        <v>73</v>
      </c>
      <c r="S27" s="32" t="s">
        <v>73</v>
      </c>
      <c r="T27" s="75">
        <f t="shared" si="3"/>
        <v>90</v>
      </c>
      <c r="U27" s="6" t="s">
        <v>71</v>
      </c>
      <c r="V27" s="6">
        <v>25</v>
      </c>
      <c r="W27" s="6">
        <v>15</v>
      </c>
      <c r="X27" s="6">
        <v>10</v>
      </c>
      <c r="Y27" s="6">
        <v>10</v>
      </c>
      <c r="Z27" s="6">
        <v>10</v>
      </c>
      <c r="AA27" s="6">
        <v>10</v>
      </c>
      <c r="AB27" s="6">
        <v>10</v>
      </c>
      <c r="AC27" s="299" t="s">
        <v>782</v>
      </c>
      <c r="AD27" s="121" t="s">
        <v>783</v>
      </c>
      <c r="AE27" s="84" t="s">
        <v>784</v>
      </c>
      <c r="AF27" s="75">
        <v>0</v>
      </c>
      <c r="AG27" s="5" t="s">
        <v>84</v>
      </c>
      <c r="AH27" s="84" t="s">
        <v>785</v>
      </c>
    </row>
    <row r="28" spans="1:34" ht="409.5">
      <c r="A28" s="244" t="s">
        <v>786</v>
      </c>
      <c r="B28" s="6" t="s">
        <v>776</v>
      </c>
      <c r="C28" s="243" t="s">
        <v>787</v>
      </c>
      <c r="D28" s="243" t="s">
        <v>788</v>
      </c>
      <c r="E28" s="243" t="s">
        <v>788</v>
      </c>
      <c r="F28" s="243" t="s">
        <v>789</v>
      </c>
      <c r="G28" s="243" t="s">
        <v>122</v>
      </c>
      <c r="H28" s="75" t="s">
        <v>64</v>
      </c>
      <c r="I28" s="122" t="s">
        <v>790</v>
      </c>
      <c r="J28" s="75" t="s">
        <v>185</v>
      </c>
      <c r="K28" s="75" t="s">
        <v>791</v>
      </c>
      <c r="L28" s="75" t="s">
        <v>106</v>
      </c>
      <c r="M28" s="243">
        <v>100</v>
      </c>
      <c r="N28" s="243" t="s">
        <v>69</v>
      </c>
      <c r="O28" s="244" t="s">
        <v>70</v>
      </c>
      <c r="P28" s="243" t="s">
        <v>637</v>
      </c>
      <c r="Q28" s="243" t="s">
        <v>637</v>
      </c>
      <c r="R28" s="243" t="s">
        <v>73</v>
      </c>
      <c r="S28" s="243" t="s">
        <v>73</v>
      </c>
      <c r="T28" s="105">
        <f t="shared" si="3"/>
        <v>90</v>
      </c>
      <c r="U28" s="6" t="s">
        <v>71</v>
      </c>
      <c r="V28" s="3">
        <v>25</v>
      </c>
      <c r="W28" s="6">
        <v>15</v>
      </c>
      <c r="X28" s="6">
        <v>10</v>
      </c>
      <c r="Y28" s="6">
        <v>10</v>
      </c>
      <c r="Z28" s="6">
        <v>10</v>
      </c>
      <c r="AA28" s="6">
        <v>10</v>
      </c>
      <c r="AB28" s="6">
        <v>10</v>
      </c>
      <c r="AC28" s="123" t="s">
        <v>792</v>
      </c>
      <c r="AD28" s="120" t="s">
        <v>793</v>
      </c>
      <c r="AE28" s="84" t="s">
        <v>794</v>
      </c>
      <c r="AF28" s="75">
        <v>5</v>
      </c>
      <c r="AG28" s="5" t="s">
        <v>71</v>
      </c>
      <c r="AH28" s="84" t="s">
        <v>795</v>
      </c>
    </row>
    <row r="29" spans="1:34" ht="232.5" customHeight="1">
      <c r="A29" s="244"/>
      <c r="B29" s="6" t="s">
        <v>776</v>
      </c>
      <c r="C29" s="243"/>
      <c r="D29" s="243"/>
      <c r="E29" s="243"/>
      <c r="F29" s="243"/>
      <c r="G29" s="243"/>
      <c r="H29" s="75" t="s">
        <v>64</v>
      </c>
      <c r="I29" s="122" t="s">
        <v>796</v>
      </c>
      <c r="J29" s="75" t="s">
        <v>797</v>
      </c>
      <c r="K29" s="75" t="s">
        <v>791</v>
      </c>
      <c r="L29" s="75" t="s">
        <v>106</v>
      </c>
      <c r="M29" s="243"/>
      <c r="N29" s="243"/>
      <c r="O29" s="244"/>
      <c r="P29" s="243"/>
      <c r="Q29" s="243"/>
      <c r="R29" s="243"/>
      <c r="S29" s="243"/>
      <c r="T29" s="105">
        <f t="shared" si="3"/>
        <v>90</v>
      </c>
      <c r="U29" s="6" t="s">
        <v>71</v>
      </c>
      <c r="V29" s="3">
        <v>25</v>
      </c>
      <c r="W29" s="6">
        <v>15</v>
      </c>
      <c r="X29" s="6">
        <v>10</v>
      </c>
      <c r="Y29" s="6">
        <v>10</v>
      </c>
      <c r="Z29" s="6">
        <v>10</v>
      </c>
      <c r="AA29" s="6">
        <v>10</v>
      </c>
      <c r="AB29" s="6">
        <v>10</v>
      </c>
      <c r="AC29" s="300" t="s">
        <v>798</v>
      </c>
      <c r="AD29" s="120" t="s">
        <v>793</v>
      </c>
      <c r="AE29" s="84" t="s">
        <v>799</v>
      </c>
      <c r="AF29" s="75">
        <v>10</v>
      </c>
      <c r="AG29" s="5" t="s">
        <v>800</v>
      </c>
      <c r="AH29" s="84" t="s">
        <v>683</v>
      </c>
    </row>
    <row r="30" spans="1:34" ht="344.25">
      <c r="A30" s="244"/>
      <c r="B30" s="6" t="s">
        <v>776</v>
      </c>
      <c r="C30" s="243"/>
      <c r="D30" s="243"/>
      <c r="E30" s="243"/>
      <c r="F30" s="243"/>
      <c r="G30" s="243"/>
      <c r="H30" s="75" t="s">
        <v>64</v>
      </c>
      <c r="I30" s="122" t="s">
        <v>801</v>
      </c>
      <c r="J30" s="75" t="s">
        <v>802</v>
      </c>
      <c r="K30" s="75" t="s">
        <v>791</v>
      </c>
      <c r="L30" s="75" t="s">
        <v>68</v>
      </c>
      <c r="M30" s="243"/>
      <c r="N30" s="243"/>
      <c r="O30" s="244"/>
      <c r="P30" s="243"/>
      <c r="Q30" s="243"/>
      <c r="R30" s="243"/>
      <c r="S30" s="243"/>
      <c r="T30" s="105">
        <f t="shared" si="3"/>
        <v>90</v>
      </c>
      <c r="U30" s="6" t="s">
        <v>71</v>
      </c>
      <c r="V30" s="3">
        <v>25</v>
      </c>
      <c r="W30" s="6">
        <v>15</v>
      </c>
      <c r="X30" s="6">
        <v>10</v>
      </c>
      <c r="Y30" s="6">
        <v>10</v>
      </c>
      <c r="Z30" s="6">
        <v>10</v>
      </c>
      <c r="AA30" s="6">
        <v>10</v>
      </c>
      <c r="AB30" s="6">
        <v>10</v>
      </c>
      <c r="AC30" s="300" t="s">
        <v>803</v>
      </c>
      <c r="AD30" s="120" t="s">
        <v>793</v>
      </c>
      <c r="AE30" s="84" t="s">
        <v>804</v>
      </c>
      <c r="AF30" s="75">
        <v>10</v>
      </c>
      <c r="AG30" s="5" t="s">
        <v>800</v>
      </c>
      <c r="AH30" s="84" t="s">
        <v>805</v>
      </c>
    </row>
    <row r="31" spans="1:34" ht="293.25">
      <c r="A31" s="244"/>
      <c r="B31" s="6" t="s">
        <v>776</v>
      </c>
      <c r="C31" s="243"/>
      <c r="D31" s="243"/>
      <c r="E31" s="243"/>
      <c r="F31" s="243"/>
      <c r="G31" s="243"/>
      <c r="H31" s="75" t="s">
        <v>64</v>
      </c>
      <c r="I31" s="122" t="s">
        <v>806</v>
      </c>
      <c r="J31" s="75" t="s">
        <v>807</v>
      </c>
      <c r="K31" s="75" t="s">
        <v>791</v>
      </c>
      <c r="L31" s="75" t="s">
        <v>106</v>
      </c>
      <c r="M31" s="243"/>
      <c r="N31" s="243"/>
      <c r="O31" s="244"/>
      <c r="P31" s="243"/>
      <c r="Q31" s="243"/>
      <c r="R31" s="243"/>
      <c r="S31" s="243"/>
      <c r="T31" s="105">
        <f t="shared" si="3"/>
        <v>90</v>
      </c>
      <c r="U31" s="6" t="s">
        <v>71</v>
      </c>
      <c r="V31" s="3">
        <v>25</v>
      </c>
      <c r="W31" s="6">
        <v>15</v>
      </c>
      <c r="X31" s="6">
        <v>10</v>
      </c>
      <c r="Y31" s="6">
        <v>10</v>
      </c>
      <c r="Z31" s="6">
        <v>10</v>
      </c>
      <c r="AA31" s="6">
        <v>10</v>
      </c>
      <c r="AB31" s="6">
        <v>10</v>
      </c>
      <c r="AC31" s="300" t="s">
        <v>808</v>
      </c>
      <c r="AD31" s="120" t="s">
        <v>793</v>
      </c>
      <c r="AE31" s="84" t="s">
        <v>809</v>
      </c>
      <c r="AF31" s="75">
        <v>10</v>
      </c>
      <c r="AG31" s="5" t="s">
        <v>800</v>
      </c>
      <c r="AH31" s="84" t="s">
        <v>805</v>
      </c>
    </row>
    <row r="32" spans="1:34" ht="204">
      <c r="A32" s="244"/>
      <c r="B32" s="6" t="s">
        <v>776</v>
      </c>
      <c r="C32" s="243"/>
      <c r="D32" s="243"/>
      <c r="E32" s="243"/>
      <c r="F32" s="243"/>
      <c r="G32" s="243"/>
      <c r="H32" s="75" t="s">
        <v>64</v>
      </c>
      <c r="I32" s="79" t="s">
        <v>810</v>
      </c>
      <c r="J32" s="75" t="s">
        <v>811</v>
      </c>
      <c r="K32" s="75" t="s">
        <v>791</v>
      </c>
      <c r="L32" s="75" t="s">
        <v>91</v>
      </c>
      <c r="M32" s="243"/>
      <c r="N32" s="243"/>
      <c r="O32" s="244"/>
      <c r="P32" s="243"/>
      <c r="Q32" s="243"/>
      <c r="R32" s="243"/>
      <c r="S32" s="243"/>
      <c r="T32" s="105">
        <f t="shared" si="3"/>
        <v>90</v>
      </c>
      <c r="U32" s="6" t="s">
        <v>71</v>
      </c>
      <c r="V32" s="3">
        <v>25</v>
      </c>
      <c r="W32" s="6">
        <v>15</v>
      </c>
      <c r="X32" s="6">
        <v>10</v>
      </c>
      <c r="Y32" s="6">
        <v>10</v>
      </c>
      <c r="Z32" s="6">
        <v>10</v>
      </c>
      <c r="AA32" s="6">
        <v>10</v>
      </c>
      <c r="AB32" s="6">
        <v>10</v>
      </c>
      <c r="AC32" s="300" t="s">
        <v>812</v>
      </c>
      <c r="AD32" s="120" t="s">
        <v>793</v>
      </c>
      <c r="AE32" s="84" t="s">
        <v>813</v>
      </c>
      <c r="AF32" s="75">
        <v>10</v>
      </c>
      <c r="AG32" s="5" t="s">
        <v>800</v>
      </c>
      <c r="AH32" s="84" t="s">
        <v>805</v>
      </c>
    </row>
    <row r="33" spans="1:35" ht="266.25" customHeight="1">
      <c r="A33" s="243" t="s">
        <v>192</v>
      </c>
      <c r="B33" s="6" t="s">
        <v>814</v>
      </c>
      <c r="C33" s="243" t="s">
        <v>815</v>
      </c>
      <c r="D33" s="243" t="s">
        <v>816</v>
      </c>
      <c r="E33" s="243" t="s">
        <v>816</v>
      </c>
      <c r="F33" s="243" t="s">
        <v>194</v>
      </c>
      <c r="G33" s="243" t="s">
        <v>122</v>
      </c>
      <c r="H33" s="75" t="s">
        <v>64</v>
      </c>
      <c r="I33" s="79" t="s">
        <v>817</v>
      </c>
      <c r="J33" s="75" t="s">
        <v>818</v>
      </c>
      <c r="K33" s="75" t="s">
        <v>197</v>
      </c>
      <c r="L33" s="75" t="s">
        <v>83</v>
      </c>
      <c r="M33" s="243">
        <v>100</v>
      </c>
      <c r="N33" s="243" t="s">
        <v>69</v>
      </c>
      <c r="O33" s="244" t="s">
        <v>70</v>
      </c>
      <c r="P33" s="243" t="s">
        <v>637</v>
      </c>
      <c r="Q33" s="243" t="s">
        <v>637</v>
      </c>
      <c r="R33" s="243" t="s">
        <v>73</v>
      </c>
      <c r="S33" s="243" t="s">
        <v>73</v>
      </c>
      <c r="T33" s="105">
        <f t="shared" si="3"/>
        <v>90</v>
      </c>
      <c r="U33" s="6" t="s">
        <v>71</v>
      </c>
      <c r="V33" s="3">
        <v>25</v>
      </c>
      <c r="W33" s="6">
        <v>15</v>
      </c>
      <c r="X33" s="6">
        <v>10</v>
      </c>
      <c r="Y33" s="6">
        <v>10</v>
      </c>
      <c r="Z33" s="6">
        <v>10</v>
      </c>
      <c r="AA33" s="6">
        <v>10</v>
      </c>
      <c r="AB33" s="6">
        <v>10</v>
      </c>
      <c r="AC33" s="16" t="s">
        <v>819</v>
      </c>
      <c r="AD33" s="120" t="s">
        <v>820</v>
      </c>
      <c r="AE33" s="84" t="s">
        <v>821</v>
      </c>
      <c r="AF33" s="75">
        <v>10</v>
      </c>
      <c r="AG33" s="5" t="s">
        <v>800</v>
      </c>
      <c r="AH33" s="84" t="s">
        <v>683</v>
      </c>
    </row>
    <row r="34" spans="1:35" ht="222.75" customHeight="1">
      <c r="A34" s="243"/>
      <c r="B34" s="6" t="s">
        <v>814</v>
      </c>
      <c r="C34" s="243"/>
      <c r="D34" s="243"/>
      <c r="E34" s="243"/>
      <c r="F34" s="243"/>
      <c r="G34" s="243"/>
      <c r="H34" s="75" t="s">
        <v>64</v>
      </c>
      <c r="I34" s="79" t="s">
        <v>822</v>
      </c>
      <c r="J34" s="75" t="s">
        <v>202</v>
      </c>
      <c r="K34" s="75" t="s">
        <v>197</v>
      </c>
      <c r="L34" s="75" t="s">
        <v>198</v>
      </c>
      <c r="M34" s="243"/>
      <c r="N34" s="243"/>
      <c r="O34" s="244"/>
      <c r="P34" s="243"/>
      <c r="Q34" s="243"/>
      <c r="R34" s="243"/>
      <c r="S34" s="243"/>
      <c r="T34" s="105">
        <f t="shared" si="3"/>
        <v>90</v>
      </c>
      <c r="U34" s="6" t="s">
        <v>71</v>
      </c>
      <c r="V34" s="3">
        <v>25</v>
      </c>
      <c r="W34" s="6">
        <v>15</v>
      </c>
      <c r="X34" s="6">
        <v>10</v>
      </c>
      <c r="Y34" s="6">
        <v>10</v>
      </c>
      <c r="Z34" s="6">
        <v>10</v>
      </c>
      <c r="AA34" s="6">
        <v>10</v>
      </c>
      <c r="AB34" s="6">
        <v>10</v>
      </c>
      <c r="AC34" s="16" t="s">
        <v>823</v>
      </c>
      <c r="AD34" s="120" t="s">
        <v>824</v>
      </c>
      <c r="AE34" s="84" t="s">
        <v>825</v>
      </c>
      <c r="AF34" s="75">
        <v>10</v>
      </c>
      <c r="AG34" s="5" t="s">
        <v>800</v>
      </c>
      <c r="AH34" s="84" t="s">
        <v>683</v>
      </c>
    </row>
    <row r="35" spans="1:35" ht="344.25">
      <c r="A35" s="243"/>
      <c r="B35" s="6" t="s">
        <v>814</v>
      </c>
      <c r="C35" s="243"/>
      <c r="D35" s="243"/>
      <c r="E35" s="243"/>
      <c r="F35" s="243"/>
      <c r="G35" s="243"/>
      <c r="H35" s="75" t="s">
        <v>64</v>
      </c>
      <c r="I35" s="79" t="s">
        <v>826</v>
      </c>
      <c r="J35" s="75" t="s">
        <v>827</v>
      </c>
      <c r="K35" s="75" t="s">
        <v>197</v>
      </c>
      <c r="L35" s="75" t="s">
        <v>77</v>
      </c>
      <c r="M35" s="243"/>
      <c r="N35" s="243"/>
      <c r="O35" s="244"/>
      <c r="P35" s="243"/>
      <c r="Q35" s="243"/>
      <c r="R35" s="243"/>
      <c r="S35" s="243"/>
      <c r="T35" s="105">
        <f t="shared" si="3"/>
        <v>90</v>
      </c>
      <c r="U35" s="6" t="s">
        <v>71</v>
      </c>
      <c r="V35" s="3">
        <v>25</v>
      </c>
      <c r="W35" s="6">
        <v>15</v>
      </c>
      <c r="X35" s="6">
        <v>10</v>
      </c>
      <c r="Y35" s="6">
        <v>10</v>
      </c>
      <c r="Z35" s="6">
        <v>10</v>
      </c>
      <c r="AA35" s="6">
        <v>10</v>
      </c>
      <c r="AB35" s="6">
        <v>10</v>
      </c>
      <c r="AC35" s="16" t="s">
        <v>828</v>
      </c>
      <c r="AD35" s="120" t="s">
        <v>820</v>
      </c>
      <c r="AE35" s="84" t="s">
        <v>829</v>
      </c>
      <c r="AF35" s="75">
        <v>10</v>
      </c>
      <c r="AG35" s="5" t="s">
        <v>800</v>
      </c>
      <c r="AH35" s="84" t="s">
        <v>683</v>
      </c>
    </row>
    <row r="36" spans="1:35" ht="369.75">
      <c r="A36" s="243"/>
      <c r="B36" s="6" t="s">
        <v>814</v>
      </c>
      <c r="C36" s="243"/>
      <c r="D36" s="243"/>
      <c r="E36" s="243"/>
      <c r="F36" s="243"/>
      <c r="G36" s="243"/>
      <c r="H36" s="75" t="s">
        <v>64</v>
      </c>
      <c r="I36" s="79" t="s">
        <v>210</v>
      </c>
      <c r="J36" s="75" t="s">
        <v>211</v>
      </c>
      <c r="K36" s="75" t="s">
        <v>830</v>
      </c>
      <c r="L36" s="75" t="s">
        <v>83</v>
      </c>
      <c r="M36" s="243"/>
      <c r="N36" s="243"/>
      <c r="O36" s="244"/>
      <c r="P36" s="243"/>
      <c r="Q36" s="243"/>
      <c r="R36" s="243"/>
      <c r="S36" s="243"/>
      <c r="T36" s="105">
        <f t="shared" si="3"/>
        <v>90</v>
      </c>
      <c r="U36" s="6" t="s">
        <v>71</v>
      </c>
      <c r="V36" s="3">
        <v>25</v>
      </c>
      <c r="W36" s="6">
        <v>15</v>
      </c>
      <c r="X36" s="6">
        <v>10</v>
      </c>
      <c r="Y36" s="6">
        <v>10</v>
      </c>
      <c r="Z36" s="6">
        <v>10</v>
      </c>
      <c r="AA36" s="6">
        <v>10</v>
      </c>
      <c r="AB36" s="6">
        <v>10</v>
      </c>
      <c r="AC36" s="16" t="s">
        <v>831</v>
      </c>
      <c r="AD36" s="120" t="s">
        <v>832</v>
      </c>
      <c r="AE36" s="84" t="s">
        <v>833</v>
      </c>
      <c r="AF36" s="75">
        <v>10</v>
      </c>
      <c r="AG36" s="75" t="s">
        <v>682</v>
      </c>
      <c r="AH36" s="84" t="s">
        <v>683</v>
      </c>
    </row>
    <row r="37" spans="1:35" ht="409.5">
      <c r="A37" s="209" t="s">
        <v>214</v>
      </c>
      <c r="B37" s="7" t="s">
        <v>215</v>
      </c>
      <c r="C37" s="209" t="s">
        <v>834</v>
      </c>
      <c r="D37" s="209" t="s">
        <v>835</v>
      </c>
      <c r="E37" s="209" t="s">
        <v>835</v>
      </c>
      <c r="F37" s="209" t="s">
        <v>216</v>
      </c>
      <c r="G37" s="209" t="s">
        <v>63</v>
      </c>
      <c r="H37" s="5" t="s">
        <v>64</v>
      </c>
      <c r="I37" s="107" t="s">
        <v>217</v>
      </c>
      <c r="J37" s="82" t="s">
        <v>218</v>
      </c>
      <c r="K37" s="82" t="s">
        <v>219</v>
      </c>
      <c r="L37" s="82" t="s">
        <v>77</v>
      </c>
      <c r="M37" s="245">
        <v>100</v>
      </c>
      <c r="N37" s="245" t="s">
        <v>63</v>
      </c>
      <c r="O37" s="246" t="s">
        <v>123</v>
      </c>
      <c r="P37" s="245" t="s">
        <v>637</v>
      </c>
      <c r="Q37" s="245" t="s">
        <v>637</v>
      </c>
      <c r="R37" s="245" t="s">
        <v>73</v>
      </c>
      <c r="S37" s="245" t="s">
        <v>73</v>
      </c>
      <c r="T37" s="106">
        <f t="shared" si="3"/>
        <v>90</v>
      </c>
      <c r="U37" s="81" t="s">
        <v>71</v>
      </c>
      <c r="V37" s="85">
        <v>25</v>
      </c>
      <c r="W37" s="81">
        <v>15</v>
      </c>
      <c r="X37" s="81">
        <v>10</v>
      </c>
      <c r="Y37" s="81">
        <v>10</v>
      </c>
      <c r="Z37" s="81">
        <v>10</v>
      </c>
      <c r="AA37" s="81">
        <v>10</v>
      </c>
      <c r="AB37" s="81">
        <v>10</v>
      </c>
      <c r="AC37" s="129" t="s">
        <v>836</v>
      </c>
      <c r="AD37" s="134" t="s">
        <v>837</v>
      </c>
      <c r="AE37" s="84" t="s">
        <v>838</v>
      </c>
      <c r="AF37" s="5">
        <v>5</v>
      </c>
      <c r="AG37" s="75" t="s">
        <v>71</v>
      </c>
      <c r="AH37" s="84" t="s">
        <v>839</v>
      </c>
    </row>
    <row r="38" spans="1:35" ht="216.75">
      <c r="A38" s="209"/>
      <c r="B38" s="7" t="s">
        <v>215</v>
      </c>
      <c r="C38" s="209"/>
      <c r="D38" s="209"/>
      <c r="E38" s="209"/>
      <c r="F38" s="209"/>
      <c r="G38" s="209"/>
      <c r="H38" s="5" t="s">
        <v>64</v>
      </c>
      <c r="I38" s="107" t="s">
        <v>221</v>
      </c>
      <c r="J38" s="82" t="s">
        <v>222</v>
      </c>
      <c r="K38" s="82" t="s">
        <v>219</v>
      </c>
      <c r="L38" s="82" t="s">
        <v>121</v>
      </c>
      <c r="M38" s="245"/>
      <c r="N38" s="245"/>
      <c r="O38" s="246"/>
      <c r="P38" s="245"/>
      <c r="Q38" s="245"/>
      <c r="R38" s="245"/>
      <c r="S38" s="245"/>
      <c r="T38" s="106">
        <f t="shared" si="3"/>
        <v>90</v>
      </c>
      <c r="U38" s="81" t="s">
        <v>71</v>
      </c>
      <c r="V38" s="85">
        <v>25</v>
      </c>
      <c r="W38" s="81">
        <v>15</v>
      </c>
      <c r="X38" s="81">
        <v>10</v>
      </c>
      <c r="Y38" s="81">
        <v>10</v>
      </c>
      <c r="Z38" s="81">
        <v>10</v>
      </c>
      <c r="AA38" s="81">
        <v>10</v>
      </c>
      <c r="AB38" s="81">
        <v>10</v>
      </c>
      <c r="AC38" s="129" t="s">
        <v>840</v>
      </c>
      <c r="AD38" s="120" t="s">
        <v>841</v>
      </c>
      <c r="AE38" s="84" t="s">
        <v>842</v>
      </c>
      <c r="AF38" s="82">
        <v>10</v>
      </c>
      <c r="AG38" s="75" t="s">
        <v>800</v>
      </c>
      <c r="AH38" s="75" t="s">
        <v>683</v>
      </c>
    </row>
    <row r="39" spans="1:35" ht="409.5">
      <c r="A39" s="243" t="s">
        <v>225</v>
      </c>
      <c r="B39" s="6" t="s">
        <v>215</v>
      </c>
      <c r="C39" s="243" t="s">
        <v>843</v>
      </c>
      <c r="D39" s="243" t="s">
        <v>844</v>
      </c>
      <c r="E39" s="243" t="s">
        <v>844</v>
      </c>
      <c r="F39" s="243" t="s">
        <v>226</v>
      </c>
      <c r="G39" s="243" t="s">
        <v>63</v>
      </c>
      <c r="H39" s="75" t="s">
        <v>64</v>
      </c>
      <c r="I39" s="79" t="s">
        <v>845</v>
      </c>
      <c r="J39" s="75" t="s">
        <v>228</v>
      </c>
      <c r="K39" s="75" t="s">
        <v>219</v>
      </c>
      <c r="L39" s="75" t="s">
        <v>198</v>
      </c>
      <c r="M39" s="243">
        <v>100</v>
      </c>
      <c r="N39" s="243" t="s">
        <v>63</v>
      </c>
      <c r="O39" s="244" t="s">
        <v>123</v>
      </c>
      <c r="P39" s="243" t="s">
        <v>637</v>
      </c>
      <c r="Q39" s="243" t="s">
        <v>637</v>
      </c>
      <c r="R39" s="243" t="s">
        <v>73</v>
      </c>
      <c r="S39" s="243" t="s">
        <v>73</v>
      </c>
      <c r="T39" s="105">
        <f t="shared" si="3"/>
        <v>80</v>
      </c>
      <c r="U39" s="6" t="s">
        <v>84</v>
      </c>
      <c r="V39" s="3">
        <v>15</v>
      </c>
      <c r="W39" s="6">
        <v>15</v>
      </c>
      <c r="X39" s="6">
        <v>10</v>
      </c>
      <c r="Y39" s="6">
        <v>10</v>
      </c>
      <c r="Z39" s="6">
        <v>10</v>
      </c>
      <c r="AA39" s="6">
        <v>10</v>
      </c>
      <c r="AB39" s="6">
        <v>10</v>
      </c>
      <c r="AC39" s="129" t="s">
        <v>846</v>
      </c>
      <c r="AD39" s="131" t="s">
        <v>847</v>
      </c>
      <c r="AE39" s="84" t="s">
        <v>848</v>
      </c>
      <c r="AF39" s="5">
        <v>5</v>
      </c>
      <c r="AG39" s="75" t="s">
        <v>71</v>
      </c>
      <c r="AH39" s="84" t="s">
        <v>839</v>
      </c>
    </row>
    <row r="40" spans="1:35" ht="242.25">
      <c r="A40" s="243"/>
      <c r="B40" s="6" t="s">
        <v>215</v>
      </c>
      <c r="C40" s="243"/>
      <c r="D40" s="243"/>
      <c r="E40" s="243"/>
      <c r="F40" s="243"/>
      <c r="G40" s="243"/>
      <c r="H40" s="75" t="s">
        <v>64</v>
      </c>
      <c r="I40" s="79" t="s">
        <v>233</v>
      </c>
      <c r="J40" s="108" t="s">
        <v>234</v>
      </c>
      <c r="K40" s="75" t="s">
        <v>235</v>
      </c>
      <c r="L40" s="75" t="s">
        <v>236</v>
      </c>
      <c r="M40" s="243"/>
      <c r="N40" s="243"/>
      <c r="O40" s="244"/>
      <c r="P40" s="243"/>
      <c r="Q40" s="243"/>
      <c r="R40" s="243"/>
      <c r="S40" s="243"/>
      <c r="T40" s="105">
        <f t="shared" si="3"/>
        <v>90</v>
      </c>
      <c r="U40" s="6" t="s">
        <v>71</v>
      </c>
      <c r="V40" s="3">
        <v>25</v>
      </c>
      <c r="W40" s="6">
        <v>15</v>
      </c>
      <c r="X40" s="6">
        <v>10</v>
      </c>
      <c r="Y40" s="6">
        <v>10</v>
      </c>
      <c r="Z40" s="6">
        <v>10</v>
      </c>
      <c r="AA40" s="6">
        <v>10</v>
      </c>
      <c r="AB40" s="6">
        <v>10</v>
      </c>
      <c r="AC40" s="129" t="s">
        <v>849</v>
      </c>
      <c r="AD40" s="120" t="s">
        <v>850</v>
      </c>
      <c r="AE40" s="84" t="s">
        <v>851</v>
      </c>
      <c r="AF40" s="75">
        <v>10</v>
      </c>
      <c r="AG40" s="5" t="s">
        <v>682</v>
      </c>
      <c r="AH40" s="84" t="s">
        <v>683</v>
      </c>
    </row>
    <row r="41" spans="1:35" ht="409.5">
      <c r="A41" s="243"/>
      <c r="B41" s="6" t="s">
        <v>215</v>
      </c>
      <c r="C41" s="243"/>
      <c r="D41" s="243"/>
      <c r="E41" s="243"/>
      <c r="F41" s="243"/>
      <c r="G41" s="243"/>
      <c r="H41" s="75" t="s">
        <v>64</v>
      </c>
      <c r="I41" s="79" t="s">
        <v>238</v>
      </c>
      <c r="J41" s="108" t="s">
        <v>239</v>
      </c>
      <c r="K41" s="75" t="s">
        <v>219</v>
      </c>
      <c r="L41" s="75" t="s">
        <v>77</v>
      </c>
      <c r="M41" s="243"/>
      <c r="N41" s="243"/>
      <c r="O41" s="244"/>
      <c r="P41" s="243"/>
      <c r="Q41" s="243"/>
      <c r="R41" s="243"/>
      <c r="S41" s="243"/>
      <c r="T41" s="105">
        <f t="shared" si="3"/>
        <v>90</v>
      </c>
      <c r="U41" s="6" t="s">
        <v>71</v>
      </c>
      <c r="V41" s="3">
        <v>25</v>
      </c>
      <c r="W41" s="6">
        <v>15</v>
      </c>
      <c r="X41" s="6">
        <v>10</v>
      </c>
      <c r="Y41" s="6">
        <v>10</v>
      </c>
      <c r="Z41" s="6">
        <v>10</v>
      </c>
      <c r="AA41" s="6">
        <v>10</v>
      </c>
      <c r="AB41" s="6">
        <v>10</v>
      </c>
      <c r="AC41" s="129" t="s">
        <v>836</v>
      </c>
      <c r="AD41" s="134" t="s">
        <v>837</v>
      </c>
      <c r="AE41" s="84" t="s">
        <v>852</v>
      </c>
      <c r="AF41" s="82">
        <v>5</v>
      </c>
      <c r="AG41" s="75" t="s">
        <v>71</v>
      </c>
      <c r="AH41" s="84" t="s">
        <v>839</v>
      </c>
    </row>
    <row r="42" spans="1:35" ht="242.25">
      <c r="A42" s="243"/>
      <c r="B42" s="6" t="s">
        <v>215</v>
      </c>
      <c r="C42" s="243"/>
      <c r="D42" s="243"/>
      <c r="E42" s="243"/>
      <c r="F42" s="243"/>
      <c r="G42" s="243"/>
      <c r="H42" s="75" t="s">
        <v>64</v>
      </c>
      <c r="I42" s="79" t="s">
        <v>245</v>
      </c>
      <c r="J42" s="108" t="s">
        <v>246</v>
      </c>
      <c r="K42" s="75" t="s">
        <v>247</v>
      </c>
      <c r="L42" s="75" t="s">
        <v>248</v>
      </c>
      <c r="M42" s="243"/>
      <c r="N42" s="243"/>
      <c r="O42" s="244"/>
      <c r="P42" s="243"/>
      <c r="Q42" s="243"/>
      <c r="R42" s="243"/>
      <c r="S42" s="243"/>
      <c r="T42" s="105">
        <f t="shared" si="3"/>
        <v>90</v>
      </c>
      <c r="U42" s="6" t="s">
        <v>71</v>
      </c>
      <c r="V42" s="3">
        <v>25</v>
      </c>
      <c r="W42" s="6">
        <v>15</v>
      </c>
      <c r="X42" s="6">
        <v>10</v>
      </c>
      <c r="Y42" s="6">
        <v>10</v>
      </c>
      <c r="Z42" s="6">
        <v>10</v>
      </c>
      <c r="AA42" s="6">
        <v>10</v>
      </c>
      <c r="AB42" s="6">
        <v>10</v>
      </c>
      <c r="AC42" s="129" t="s">
        <v>849</v>
      </c>
      <c r="AD42" s="120" t="s">
        <v>850</v>
      </c>
      <c r="AE42" s="84" t="s">
        <v>851</v>
      </c>
      <c r="AF42" s="82">
        <v>10</v>
      </c>
      <c r="AG42" s="5" t="s">
        <v>682</v>
      </c>
      <c r="AH42" s="84" t="s">
        <v>683</v>
      </c>
    </row>
    <row r="43" spans="1:35" ht="243" thickBot="1">
      <c r="A43" s="7" t="s">
        <v>249</v>
      </c>
      <c r="B43" s="7" t="s">
        <v>215</v>
      </c>
      <c r="C43" s="7" t="s">
        <v>834</v>
      </c>
      <c r="D43" s="7" t="s">
        <v>853</v>
      </c>
      <c r="E43" s="7" t="s">
        <v>853</v>
      </c>
      <c r="F43" s="7" t="s">
        <v>250</v>
      </c>
      <c r="G43" s="7" t="s">
        <v>63</v>
      </c>
      <c r="H43" s="5" t="s">
        <v>64</v>
      </c>
      <c r="I43" s="84" t="s">
        <v>245</v>
      </c>
      <c r="J43" s="109" t="s">
        <v>246</v>
      </c>
      <c r="K43" s="5" t="s">
        <v>247</v>
      </c>
      <c r="L43" s="5" t="s">
        <v>248</v>
      </c>
      <c r="M43" s="7">
        <v>100</v>
      </c>
      <c r="N43" s="7" t="s">
        <v>63</v>
      </c>
      <c r="O43" s="75" t="s">
        <v>123</v>
      </c>
      <c r="P43" s="6" t="s">
        <v>637</v>
      </c>
      <c r="Q43" s="6" t="s">
        <v>637</v>
      </c>
      <c r="R43" s="6" t="s">
        <v>73</v>
      </c>
      <c r="S43" s="6" t="s">
        <v>73</v>
      </c>
      <c r="T43" s="105">
        <f t="shared" si="3"/>
        <v>90</v>
      </c>
      <c r="U43" s="6" t="s">
        <v>71</v>
      </c>
      <c r="V43" s="3">
        <v>25</v>
      </c>
      <c r="W43" s="6">
        <v>15</v>
      </c>
      <c r="X43" s="6">
        <v>10</v>
      </c>
      <c r="Y43" s="6">
        <v>10</v>
      </c>
      <c r="Z43" s="6">
        <v>10</v>
      </c>
      <c r="AA43" s="6">
        <v>10</v>
      </c>
      <c r="AB43" s="6">
        <v>10</v>
      </c>
      <c r="AC43" s="129" t="s">
        <v>849</v>
      </c>
      <c r="AD43" s="120" t="s">
        <v>850</v>
      </c>
      <c r="AE43" s="84" t="s">
        <v>851</v>
      </c>
      <c r="AF43" s="82">
        <v>10</v>
      </c>
      <c r="AG43" s="5" t="s">
        <v>682</v>
      </c>
      <c r="AH43" s="84" t="s">
        <v>683</v>
      </c>
    </row>
    <row r="44" spans="1:35" ht="210">
      <c r="A44" s="209" t="s">
        <v>854</v>
      </c>
      <c r="B44" s="7" t="s">
        <v>855</v>
      </c>
      <c r="C44" s="209" t="s">
        <v>856</v>
      </c>
      <c r="D44" s="209" t="s">
        <v>857</v>
      </c>
      <c r="E44" s="209" t="s">
        <v>857</v>
      </c>
      <c r="F44" s="209" t="s">
        <v>253</v>
      </c>
      <c r="G44" s="209" t="s">
        <v>122</v>
      </c>
      <c r="H44" s="5" t="s">
        <v>64</v>
      </c>
      <c r="I44" s="84" t="s">
        <v>858</v>
      </c>
      <c r="J44" s="109" t="s">
        <v>859</v>
      </c>
      <c r="K44" s="5" t="s">
        <v>256</v>
      </c>
      <c r="L44" s="5" t="s">
        <v>106</v>
      </c>
      <c r="M44" s="209">
        <v>100</v>
      </c>
      <c r="N44" s="209" t="s">
        <v>69</v>
      </c>
      <c r="O44" s="232" t="s">
        <v>70</v>
      </c>
      <c r="P44" s="243" t="s">
        <v>637</v>
      </c>
      <c r="Q44" s="243" t="s">
        <v>637</v>
      </c>
      <c r="R44" s="243" t="s">
        <v>73</v>
      </c>
      <c r="S44" s="243" t="s">
        <v>73</v>
      </c>
      <c r="T44" s="105">
        <f t="shared" si="3"/>
        <v>90</v>
      </c>
      <c r="U44" s="6" t="s">
        <v>71</v>
      </c>
      <c r="V44" s="3">
        <v>25</v>
      </c>
      <c r="W44" s="6">
        <v>15</v>
      </c>
      <c r="X44" s="6">
        <v>10</v>
      </c>
      <c r="Y44" s="6">
        <v>10</v>
      </c>
      <c r="Z44" s="6">
        <v>10</v>
      </c>
      <c r="AA44" s="6">
        <v>10</v>
      </c>
      <c r="AB44" s="6">
        <v>10</v>
      </c>
      <c r="AC44" s="143" t="s">
        <v>860</v>
      </c>
      <c r="AD44" s="120" t="s">
        <v>861</v>
      </c>
      <c r="AE44" s="84" t="s">
        <v>862</v>
      </c>
      <c r="AF44" s="75">
        <v>10</v>
      </c>
      <c r="AG44" s="75" t="s">
        <v>682</v>
      </c>
      <c r="AH44" s="75" t="s">
        <v>683</v>
      </c>
    </row>
    <row r="45" spans="1:35" ht="409.5">
      <c r="A45" s="209"/>
      <c r="B45" s="7" t="s">
        <v>855</v>
      </c>
      <c r="C45" s="209"/>
      <c r="D45" s="209"/>
      <c r="E45" s="209"/>
      <c r="F45" s="209"/>
      <c r="G45" s="209"/>
      <c r="H45" s="5" t="s">
        <v>64</v>
      </c>
      <c r="I45" s="84" t="s">
        <v>258</v>
      </c>
      <c r="J45" s="109" t="s">
        <v>259</v>
      </c>
      <c r="K45" s="5" t="s">
        <v>256</v>
      </c>
      <c r="L45" s="5" t="s">
        <v>91</v>
      </c>
      <c r="M45" s="209"/>
      <c r="N45" s="209"/>
      <c r="O45" s="232"/>
      <c r="P45" s="243"/>
      <c r="Q45" s="243"/>
      <c r="R45" s="243"/>
      <c r="S45" s="243"/>
      <c r="T45" s="105">
        <f t="shared" si="3"/>
        <v>90</v>
      </c>
      <c r="U45" s="6" t="s">
        <v>71</v>
      </c>
      <c r="V45" s="3">
        <v>25</v>
      </c>
      <c r="W45" s="6">
        <v>15</v>
      </c>
      <c r="X45" s="6">
        <v>10</v>
      </c>
      <c r="Y45" s="6">
        <v>10</v>
      </c>
      <c r="Z45" s="6">
        <v>10</v>
      </c>
      <c r="AA45" s="6">
        <v>10</v>
      </c>
      <c r="AB45" s="6">
        <v>10</v>
      </c>
      <c r="AC45" s="144" t="s">
        <v>863</v>
      </c>
      <c r="AD45" s="120" t="s">
        <v>864</v>
      </c>
      <c r="AE45" s="84" t="s">
        <v>865</v>
      </c>
      <c r="AF45" s="75">
        <v>10</v>
      </c>
      <c r="AG45" s="75" t="s">
        <v>682</v>
      </c>
      <c r="AH45" s="84" t="s">
        <v>866</v>
      </c>
      <c r="AI45" s="202" t="s">
        <v>867</v>
      </c>
    </row>
    <row r="46" spans="1:35" ht="360">
      <c r="A46" s="209"/>
      <c r="B46" s="7" t="s">
        <v>855</v>
      </c>
      <c r="C46" s="209"/>
      <c r="D46" s="209"/>
      <c r="E46" s="209"/>
      <c r="F46" s="7"/>
      <c r="G46" s="209"/>
      <c r="H46" s="5" t="s">
        <v>64</v>
      </c>
      <c r="I46" s="84" t="s">
        <v>261</v>
      </c>
      <c r="J46" s="109" t="s">
        <v>262</v>
      </c>
      <c r="K46" s="5" t="s">
        <v>256</v>
      </c>
      <c r="L46" s="5" t="s">
        <v>83</v>
      </c>
      <c r="M46" s="209"/>
      <c r="N46" s="209"/>
      <c r="O46" s="232"/>
      <c r="P46" s="243"/>
      <c r="Q46" s="243"/>
      <c r="R46" s="243"/>
      <c r="S46" s="243"/>
      <c r="T46" s="105">
        <f t="shared" si="3"/>
        <v>90</v>
      </c>
      <c r="U46" s="6" t="s">
        <v>71</v>
      </c>
      <c r="V46" s="3">
        <v>25</v>
      </c>
      <c r="W46" s="6">
        <v>15</v>
      </c>
      <c r="X46" s="6">
        <v>10</v>
      </c>
      <c r="Y46" s="6">
        <v>10</v>
      </c>
      <c r="Z46" s="6">
        <v>10</v>
      </c>
      <c r="AA46" s="6">
        <v>10</v>
      </c>
      <c r="AB46" s="6">
        <v>10</v>
      </c>
      <c r="AC46" s="145" t="s">
        <v>868</v>
      </c>
      <c r="AD46" s="146" t="s">
        <v>869</v>
      </c>
      <c r="AE46" s="84" t="s">
        <v>870</v>
      </c>
      <c r="AF46" s="75">
        <v>10</v>
      </c>
      <c r="AG46" s="75" t="s">
        <v>682</v>
      </c>
      <c r="AH46" s="75" t="s">
        <v>683</v>
      </c>
    </row>
    <row r="47" spans="1:35" ht="242.25">
      <c r="A47" s="243" t="s">
        <v>871</v>
      </c>
      <c r="B47" s="6" t="s">
        <v>872</v>
      </c>
      <c r="C47" s="243" t="s">
        <v>873</v>
      </c>
      <c r="D47" s="243" t="s">
        <v>857</v>
      </c>
      <c r="E47" s="243" t="s">
        <v>857</v>
      </c>
      <c r="F47" s="243" t="s">
        <v>265</v>
      </c>
      <c r="G47" s="243" t="s">
        <v>122</v>
      </c>
      <c r="H47" s="75" t="s">
        <v>64</v>
      </c>
      <c r="I47" s="79" t="s">
        <v>874</v>
      </c>
      <c r="J47" s="108" t="s">
        <v>875</v>
      </c>
      <c r="K47" s="75" t="s">
        <v>268</v>
      </c>
      <c r="L47" s="75" t="s">
        <v>91</v>
      </c>
      <c r="M47" s="243">
        <v>100</v>
      </c>
      <c r="N47" s="243" t="s">
        <v>69</v>
      </c>
      <c r="O47" s="244" t="s">
        <v>70</v>
      </c>
      <c r="P47" s="243" t="s">
        <v>637</v>
      </c>
      <c r="Q47" s="243" t="s">
        <v>637</v>
      </c>
      <c r="R47" s="243" t="s">
        <v>73</v>
      </c>
      <c r="S47" s="243" t="s">
        <v>73</v>
      </c>
      <c r="T47" s="105">
        <f t="shared" si="3"/>
        <v>90</v>
      </c>
      <c r="U47" s="6" t="s">
        <v>71</v>
      </c>
      <c r="V47" s="3">
        <v>25</v>
      </c>
      <c r="W47" s="6">
        <v>15</v>
      </c>
      <c r="X47" s="6">
        <v>10</v>
      </c>
      <c r="Y47" s="6">
        <v>10</v>
      </c>
      <c r="Z47" s="6">
        <v>10</v>
      </c>
      <c r="AA47" s="6">
        <v>10</v>
      </c>
      <c r="AB47" s="6">
        <v>10</v>
      </c>
      <c r="AC47" s="147" t="s">
        <v>876</v>
      </c>
      <c r="AD47" s="120" t="s">
        <v>877</v>
      </c>
      <c r="AE47" s="84" t="s">
        <v>878</v>
      </c>
      <c r="AF47" s="75">
        <v>10</v>
      </c>
      <c r="AG47" s="75" t="s">
        <v>682</v>
      </c>
      <c r="AH47" s="84" t="s">
        <v>879</v>
      </c>
    </row>
    <row r="48" spans="1:35" ht="240">
      <c r="A48" s="243"/>
      <c r="B48" s="6" t="s">
        <v>872</v>
      </c>
      <c r="C48" s="243"/>
      <c r="D48" s="243"/>
      <c r="E48" s="243"/>
      <c r="F48" s="243"/>
      <c r="G48" s="243"/>
      <c r="H48" s="75" t="s">
        <v>64</v>
      </c>
      <c r="I48" s="79" t="s">
        <v>880</v>
      </c>
      <c r="J48" s="108" t="s">
        <v>273</v>
      </c>
      <c r="K48" s="75" t="s">
        <v>274</v>
      </c>
      <c r="L48" s="75" t="s">
        <v>106</v>
      </c>
      <c r="M48" s="243"/>
      <c r="N48" s="243"/>
      <c r="O48" s="244"/>
      <c r="P48" s="243"/>
      <c r="Q48" s="243"/>
      <c r="R48" s="243"/>
      <c r="S48" s="243"/>
      <c r="T48" s="105">
        <f t="shared" si="3"/>
        <v>90</v>
      </c>
      <c r="U48" s="6" t="s">
        <v>71</v>
      </c>
      <c r="V48" s="3">
        <v>25</v>
      </c>
      <c r="W48" s="6">
        <v>15</v>
      </c>
      <c r="X48" s="6">
        <v>10</v>
      </c>
      <c r="Y48" s="6">
        <v>10</v>
      </c>
      <c r="Z48" s="6">
        <v>10</v>
      </c>
      <c r="AA48" s="6">
        <v>10</v>
      </c>
      <c r="AB48" s="6">
        <v>10</v>
      </c>
      <c r="AC48" s="147" t="s">
        <v>881</v>
      </c>
      <c r="AD48" s="120" t="s">
        <v>882</v>
      </c>
      <c r="AE48" s="84" t="s">
        <v>883</v>
      </c>
      <c r="AF48" s="75">
        <v>10</v>
      </c>
      <c r="AG48" s="75" t="s">
        <v>682</v>
      </c>
      <c r="AH48" s="75" t="s">
        <v>683</v>
      </c>
    </row>
    <row r="49" spans="1:34" ht="204.75" thickBot="1">
      <c r="A49" s="243"/>
      <c r="B49" s="6" t="s">
        <v>872</v>
      </c>
      <c r="C49" s="243"/>
      <c r="D49" s="243"/>
      <c r="E49" s="243"/>
      <c r="F49" s="243"/>
      <c r="G49" s="243"/>
      <c r="H49" s="75" t="s">
        <v>64</v>
      </c>
      <c r="I49" s="79" t="s">
        <v>277</v>
      </c>
      <c r="J49" s="108" t="s">
        <v>278</v>
      </c>
      <c r="K49" s="75" t="s">
        <v>274</v>
      </c>
      <c r="L49" s="75" t="s">
        <v>68</v>
      </c>
      <c r="M49" s="243"/>
      <c r="N49" s="243"/>
      <c r="O49" s="244"/>
      <c r="P49" s="243"/>
      <c r="Q49" s="243"/>
      <c r="R49" s="243"/>
      <c r="S49" s="243"/>
      <c r="T49" s="105">
        <f t="shared" si="3"/>
        <v>90</v>
      </c>
      <c r="U49" s="6" t="s">
        <v>71</v>
      </c>
      <c r="V49" s="3">
        <v>25</v>
      </c>
      <c r="W49" s="6">
        <v>15</v>
      </c>
      <c r="X49" s="6">
        <v>10</v>
      </c>
      <c r="Y49" s="6">
        <v>10</v>
      </c>
      <c r="Z49" s="6">
        <v>10</v>
      </c>
      <c r="AA49" s="6">
        <v>10</v>
      </c>
      <c r="AB49" s="6">
        <v>10</v>
      </c>
      <c r="AC49" s="148" t="s">
        <v>884</v>
      </c>
      <c r="AD49" s="120" t="s">
        <v>885</v>
      </c>
      <c r="AE49" s="84" t="s">
        <v>886</v>
      </c>
      <c r="AF49" s="75">
        <v>10</v>
      </c>
      <c r="AG49" s="75" t="s">
        <v>682</v>
      </c>
      <c r="AH49" s="75" t="s">
        <v>683</v>
      </c>
    </row>
    <row r="50" spans="1:34" ht="409.5">
      <c r="A50" s="6" t="s">
        <v>280</v>
      </c>
      <c r="B50" s="6" t="s">
        <v>281</v>
      </c>
      <c r="C50" s="6" t="s">
        <v>887</v>
      </c>
      <c r="D50" s="6" t="s">
        <v>888</v>
      </c>
      <c r="E50" s="6" t="s">
        <v>888</v>
      </c>
      <c r="F50" s="6" t="s">
        <v>282</v>
      </c>
      <c r="G50" s="83" t="s">
        <v>69</v>
      </c>
      <c r="H50" s="75" t="s">
        <v>64</v>
      </c>
      <c r="I50" s="79" t="s">
        <v>284</v>
      </c>
      <c r="J50" s="108" t="s">
        <v>285</v>
      </c>
      <c r="K50" s="75" t="s">
        <v>286</v>
      </c>
      <c r="L50" s="75" t="s">
        <v>83</v>
      </c>
      <c r="M50" s="6">
        <v>100</v>
      </c>
      <c r="N50" s="83" t="s">
        <v>69</v>
      </c>
      <c r="O50" s="75" t="s">
        <v>70</v>
      </c>
      <c r="P50" s="6" t="s">
        <v>637</v>
      </c>
      <c r="Q50" s="6" t="s">
        <v>637</v>
      </c>
      <c r="R50" s="6" t="s">
        <v>73</v>
      </c>
      <c r="S50" s="6" t="s">
        <v>73</v>
      </c>
      <c r="T50" s="105">
        <f t="shared" si="3"/>
        <v>90</v>
      </c>
      <c r="U50" s="6" t="s">
        <v>71</v>
      </c>
      <c r="V50" s="3">
        <v>25</v>
      </c>
      <c r="W50" s="6">
        <v>15</v>
      </c>
      <c r="X50" s="6">
        <v>10</v>
      </c>
      <c r="Y50" s="6">
        <v>10</v>
      </c>
      <c r="Z50" s="6">
        <v>10</v>
      </c>
      <c r="AA50" s="6">
        <v>10</v>
      </c>
      <c r="AB50" s="6">
        <v>10</v>
      </c>
      <c r="AC50" s="129" t="s">
        <v>889</v>
      </c>
      <c r="AD50" s="120" t="s">
        <v>890</v>
      </c>
      <c r="AE50" s="84" t="s">
        <v>891</v>
      </c>
      <c r="AF50" s="75">
        <v>10</v>
      </c>
      <c r="AG50" s="75" t="s">
        <v>682</v>
      </c>
      <c r="AH50" s="75" t="s">
        <v>683</v>
      </c>
    </row>
    <row r="51" spans="1:34" ht="409.5">
      <c r="A51" s="6" t="s">
        <v>291</v>
      </c>
      <c r="B51" s="6" t="s">
        <v>281</v>
      </c>
      <c r="C51" s="6" t="s">
        <v>892</v>
      </c>
      <c r="D51" s="6" t="s">
        <v>893</v>
      </c>
      <c r="E51" s="6" t="s">
        <v>893</v>
      </c>
      <c r="F51" s="6" t="s">
        <v>292</v>
      </c>
      <c r="G51" s="83" t="s">
        <v>69</v>
      </c>
      <c r="H51" s="75" t="s">
        <v>64</v>
      </c>
      <c r="I51" s="79" t="s">
        <v>293</v>
      </c>
      <c r="J51" s="108" t="s">
        <v>294</v>
      </c>
      <c r="K51" s="75" t="s">
        <v>295</v>
      </c>
      <c r="L51" s="75" t="s">
        <v>77</v>
      </c>
      <c r="M51" s="6">
        <v>100</v>
      </c>
      <c r="N51" s="83" t="s">
        <v>69</v>
      </c>
      <c r="O51" s="75" t="s">
        <v>70</v>
      </c>
      <c r="P51" s="6" t="s">
        <v>637</v>
      </c>
      <c r="Q51" s="6" t="s">
        <v>637</v>
      </c>
      <c r="R51" s="6" t="s">
        <v>73</v>
      </c>
      <c r="S51" s="6" t="s">
        <v>73</v>
      </c>
      <c r="T51" s="105">
        <f t="shared" si="3"/>
        <v>90</v>
      </c>
      <c r="U51" s="6" t="s">
        <v>71</v>
      </c>
      <c r="V51" s="3">
        <v>25</v>
      </c>
      <c r="W51" s="6">
        <v>15</v>
      </c>
      <c r="X51" s="6">
        <v>10</v>
      </c>
      <c r="Y51" s="6">
        <v>10</v>
      </c>
      <c r="Z51" s="6">
        <v>10</v>
      </c>
      <c r="AA51" s="6">
        <v>10</v>
      </c>
      <c r="AB51" s="6">
        <v>10</v>
      </c>
      <c r="AC51" s="301" t="s">
        <v>894</v>
      </c>
      <c r="AD51" s="120" t="s">
        <v>895</v>
      </c>
      <c r="AE51" s="84" t="s">
        <v>896</v>
      </c>
      <c r="AF51" s="75">
        <v>10</v>
      </c>
      <c r="AG51" s="75" t="s">
        <v>682</v>
      </c>
      <c r="AH51" s="84" t="s">
        <v>897</v>
      </c>
    </row>
    <row r="52" spans="1:34" ht="229.5">
      <c r="A52" s="243" t="s">
        <v>297</v>
      </c>
      <c r="B52" s="6" t="s">
        <v>281</v>
      </c>
      <c r="C52" s="243" t="s">
        <v>898</v>
      </c>
      <c r="D52" s="243" t="s">
        <v>899</v>
      </c>
      <c r="E52" s="243" t="s">
        <v>899</v>
      </c>
      <c r="F52" s="243" t="s">
        <v>298</v>
      </c>
      <c r="G52" s="243" t="s">
        <v>122</v>
      </c>
      <c r="H52" s="75" t="s">
        <v>64</v>
      </c>
      <c r="I52" s="79" t="s">
        <v>299</v>
      </c>
      <c r="J52" s="108" t="s">
        <v>300</v>
      </c>
      <c r="K52" s="75" t="s">
        <v>301</v>
      </c>
      <c r="L52" s="75" t="s">
        <v>77</v>
      </c>
      <c r="M52" s="243">
        <v>100</v>
      </c>
      <c r="N52" s="247" t="s">
        <v>69</v>
      </c>
      <c r="O52" s="244" t="s">
        <v>70</v>
      </c>
      <c r="P52" s="243" t="s">
        <v>637</v>
      </c>
      <c r="Q52" s="243" t="s">
        <v>637</v>
      </c>
      <c r="R52" s="243" t="s">
        <v>73</v>
      </c>
      <c r="S52" s="243" t="s">
        <v>73</v>
      </c>
      <c r="T52" s="105">
        <f t="shared" si="3"/>
        <v>90</v>
      </c>
      <c r="U52" s="6" t="s">
        <v>71</v>
      </c>
      <c r="V52" s="3">
        <v>25</v>
      </c>
      <c r="W52" s="6">
        <v>15</v>
      </c>
      <c r="X52" s="6">
        <v>10</v>
      </c>
      <c r="Y52" s="6">
        <v>10</v>
      </c>
      <c r="Z52" s="6">
        <v>10</v>
      </c>
      <c r="AA52" s="6">
        <v>10</v>
      </c>
      <c r="AB52" s="6">
        <v>10</v>
      </c>
      <c r="AC52" s="129" t="s">
        <v>900</v>
      </c>
      <c r="AD52" s="120" t="s">
        <v>901</v>
      </c>
      <c r="AE52" s="84" t="s">
        <v>902</v>
      </c>
      <c r="AF52" s="75">
        <v>10</v>
      </c>
      <c r="AG52" s="75" t="s">
        <v>682</v>
      </c>
      <c r="AH52" s="75" t="s">
        <v>683</v>
      </c>
    </row>
    <row r="53" spans="1:34" ht="408">
      <c r="A53" s="243"/>
      <c r="B53" s="6" t="s">
        <v>281</v>
      </c>
      <c r="C53" s="243"/>
      <c r="D53" s="243"/>
      <c r="E53" s="243"/>
      <c r="F53" s="243"/>
      <c r="G53" s="243"/>
      <c r="H53" s="75" t="s">
        <v>64</v>
      </c>
      <c r="I53" s="79" t="s">
        <v>303</v>
      </c>
      <c r="J53" s="108" t="s">
        <v>304</v>
      </c>
      <c r="K53" s="75" t="s">
        <v>301</v>
      </c>
      <c r="L53" s="75" t="s">
        <v>83</v>
      </c>
      <c r="M53" s="243"/>
      <c r="N53" s="247"/>
      <c r="O53" s="244"/>
      <c r="P53" s="243"/>
      <c r="Q53" s="243"/>
      <c r="R53" s="243"/>
      <c r="S53" s="243"/>
      <c r="T53" s="105">
        <f t="shared" si="3"/>
        <v>90</v>
      </c>
      <c r="U53" s="6" t="s">
        <v>71</v>
      </c>
      <c r="V53" s="3">
        <v>25</v>
      </c>
      <c r="W53" s="6">
        <v>15</v>
      </c>
      <c r="X53" s="6">
        <v>10</v>
      </c>
      <c r="Y53" s="6">
        <v>10</v>
      </c>
      <c r="Z53" s="6">
        <v>10</v>
      </c>
      <c r="AA53" s="6">
        <v>10</v>
      </c>
      <c r="AB53" s="6">
        <v>10</v>
      </c>
      <c r="AC53" s="301" t="s">
        <v>894</v>
      </c>
      <c r="AD53" s="128" t="s">
        <v>903</v>
      </c>
      <c r="AE53" s="84" t="s">
        <v>904</v>
      </c>
      <c r="AF53" s="75">
        <v>10</v>
      </c>
      <c r="AG53" s="75" t="s">
        <v>682</v>
      </c>
      <c r="AH53" s="84" t="s">
        <v>897</v>
      </c>
    </row>
    <row r="54" spans="1:34" ht="267.75">
      <c r="A54" s="243"/>
      <c r="B54" s="6" t="s">
        <v>281</v>
      </c>
      <c r="C54" s="243"/>
      <c r="D54" s="243"/>
      <c r="E54" s="243"/>
      <c r="F54" s="243"/>
      <c r="G54" s="243"/>
      <c r="H54" s="75" t="s">
        <v>64</v>
      </c>
      <c r="I54" s="79" t="s">
        <v>307</v>
      </c>
      <c r="J54" s="108" t="s">
        <v>308</v>
      </c>
      <c r="K54" s="75" t="s">
        <v>301</v>
      </c>
      <c r="L54" s="75" t="s">
        <v>106</v>
      </c>
      <c r="M54" s="243"/>
      <c r="N54" s="247"/>
      <c r="O54" s="244"/>
      <c r="P54" s="243"/>
      <c r="Q54" s="243"/>
      <c r="R54" s="243"/>
      <c r="S54" s="243"/>
      <c r="T54" s="105">
        <f t="shared" si="3"/>
        <v>90</v>
      </c>
      <c r="U54" s="6" t="s">
        <v>71</v>
      </c>
      <c r="V54" s="3">
        <v>25</v>
      </c>
      <c r="W54" s="6">
        <v>15</v>
      </c>
      <c r="X54" s="6">
        <v>10</v>
      </c>
      <c r="Y54" s="6">
        <v>10</v>
      </c>
      <c r="Z54" s="6">
        <v>10</v>
      </c>
      <c r="AA54" s="6">
        <v>10</v>
      </c>
      <c r="AB54" s="6">
        <v>10</v>
      </c>
      <c r="AC54" s="129" t="s">
        <v>905</v>
      </c>
      <c r="AD54" s="120" t="s">
        <v>906</v>
      </c>
      <c r="AE54" s="84" t="s">
        <v>907</v>
      </c>
      <c r="AF54" s="75">
        <v>10</v>
      </c>
      <c r="AG54" s="75" t="s">
        <v>682</v>
      </c>
      <c r="AH54" s="84" t="s">
        <v>683</v>
      </c>
    </row>
    <row r="55" spans="1:34" ht="242.25">
      <c r="A55" s="243" t="s">
        <v>311</v>
      </c>
      <c r="B55" s="6" t="s">
        <v>281</v>
      </c>
      <c r="C55" s="243" t="s">
        <v>908</v>
      </c>
      <c r="D55" s="243" t="s">
        <v>909</v>
      </c>
      <c r="E55" s="243" t="s">
        <v>909</v>
      </c>
      <c r="F55" s="243" t="s">
        <v>312</v>
      </c>
      <c r="G55" s="243" t="s">
        <v>122</v>
      </c>
      <c r="H55" s="75" t="s">
        <v>64</v>
      </c>
      <c r="I55" s="79" t="s">
        <v>313</v>
      </c>
      <c r="J55" s="108" t="s">
        <v>308</v>
      </c>
      <c r="K55" s="75" t="s">
        <v>301</v>
      </c>
      <c r="L55" s="75" t="s">
        <v>91</v>
      </c>
      <c r="M55" s="243">
        <v>100</v>
      </c>
      <c r="N55" s="243" t="s">
        <v>69</v>
      </c>
      <c r="O55" s="244" t="s">
        <v>123</v>
      </c>
      <c r="P55" s="243" t="s">
        <v>637</v>
      </c>
      <c r="Q55" s="243" t="s">
        <v>637</v>
      </c>
      <c r="R55" s="243" t="s">
        <v>73</v>
      </c>
      <c r="S55" s="243" t="s">
        <v>73</v>
      </c>
      <c r="T55" s="105">
        <f t="shared" si="3"/>
        <v>90</v>
      </c>
      <c r="U55" s="6" t="s">
        <v>71</v>
      </c>
      <c r="V55" s="3">
        <v>25</v>
      </c>
      <c r="W55" s="6">
        <v>15</v>
      </c>
      <c r="X55" s="6">
        <v>10</v>
      </c>
      <c r="Y55" s="6">
        <v>10</v>
      </c>
      <c r="Z55" s="6">
        <v>10</v>
      </c>
      <c r="AA55" s="6">
        <v>10</v>
      </c>
      <c r="AB55" s="6">
        <v>10</v>
      </c>
      <c r="AC55" s="129" t="s">
        <v>910</v>
      </c>
      <c r="AD55" s="120" t="s">
        <v>911</v>
      </c>
      <c r="AE55" s="84" t="s">
        <v>907</v>
      </c>
      <c r="AF55" s="75">
        <v>10</v>
      </c>
      <c r="AG55" s="75" t="s">
        <v>682</v>
      </c>
      <c r="AH55" s="84" t="s">
        <v>683</v>
      </c>
    </row>
    <row r="56" spans="1:34" ht="318.75">
      <c r="A56" s="243"/>
      <c r="B56" s="6" t="s">
        <v>281</v>
      </c>
      <c r="C56" s="243"/>
      <c r="D56" s="243"/>
      <c r="E56" s="243"/>
      <c r="F56" s="243"/>
      <c r="G56" s="243"/>
      <c r="H56" s="75" t="s">
        <v>64</v>
      </c>
      <c r="I56" s="79" t="s">
        <v>315</v>
      </c>
      <c r="J56" s="108" t="s">
        <v>316</v>
      </c>
      <c r="K56" s="75" t="s">
        <v>301</v>
      </c>
      <c r="L56" s="75" t="s">
        <v>83</v>
      </c>
      <c r="M56" s="243"/>
      <c r="N56" s="243"/>
      <c r="O56" s="244"/>
      <c r="P56" s="243"/>
      <c r="Q56" s="243"/>
      <c r="R56" s="243"/>
      <c r="S56" s="243"/>
      <c r="T56" s="105">
        <f t="shared" si="3"/>
        <v>90</v>
      </c>
      <c r="U56" s="6" t="s">
        <v>71</v>
      </c>
      <c r="V56" s="3">
        <v>25</v>
      </c>
      <c r="W56" s="6">
        <v>15</v>
      </c>
      <c r="X56" s="6">
        <v>10</v>
      </c>
      <c r="Y56" s="6">
        <v>10</v>
      </c>
      <c r="Z56" s="6">
        <v>10</v>
      </c>
      <c r="AA56" s="6">
        <v>10</v>
      </c>
      <c r="AB56" s="6">
        <v>10</v>
      </c>
      <c r="AC56" s="129" t="s">
        <v>912</v>
      </c>
      <c r="AD56" s="120" t="s">
        <v>913</v>
      </c>
      <c r="AE56" s="84" t="s">
        <v>914</v>
      </c>
      <c r="AF56" s="75">
        <v>10</v>
      </c>
      <c r="AG56" s="75" t="s">
        <v>682</v>
      </c>
      <c r="AH56" s="84" t="s">
        <v>683</v>
      </c>
    </row>
    <row r="57" spans="1:34" ht="409.5">
      <c r="A57" s="243" t="s">
        <v>318</v>
      </c>
      <c r="B57" s="6" t="s">
        <v>281</v>
      </c>
      <c r="C57" s="243" t="s">
        <v>915</v>
      </c>
      <c r="D57" s="243" t="s">
        <v>916</v>
      </c>
      <c r="E57" s="243" t="s">
        <v>916</v>
      </c>
      <c r="F57" s="243" t="s">
        <v>917</v>
      </c>
      <c r="G57" s="243" t="s">
        <v>122</v>
      </c>
      <c r="H57" s="75" t="s">
        <v>64</v>
      </c>
      <c r="I57" s="79" t="s">
        <v>320</v>
      </c>
      <c r="J57" s="108" t="s">
        <v>321</v>
      </c>
      <c r="K57" s="75" t="s">
        <v>295</v>
      </c>
      <c r="L57" s="75" t="s">
        <v>236</v>
      </c>
      <c r="M57" s="243">
        <v>100</v>
      </c>
      <c r="N57" s="248" t="s">
        <v>69</v>
      </c>
      <c r="O57" s="244" t="s">
        <v>70</v>
      </c>
      <c r="P57" s="243" t="s">
        <v>637</v>
      </c>
      <c r="Q57" s="243" t="s">
        <v>637</v>
      </c>
      <c r="R57" s="243" t="s">
        <v>73</v>
      </c>
      <c r="S57" s="243" t="s">
        <v>73</v>
      </c>
      <c r="T57" s="105">
        <f t="shared" si="3"/>
        <v>90</v>
      </c>
      <c r="U57" s="6" t="s">
        <v>71</v>
      </c>
      <c r="V57" s="3">
        <v>25</v>
      </c>
      <c r="W57" s="6">
        <v>15</v>
      </c>
      <c r="X57" s="6">
        <v>10</v>
      </c>
      <c r="Y57" s="6">
        <v>10</v>
      </c>
      <c r="Z57" s="6">
        <v>10</v>
      </c>
      <c r="AA57" s="6">
        <v>10</v>
      </c>
      <c r="AB57" s="6">
        <v>10</v>
      </c>
      <c r="AC57" s="302" t="s">
        <v>918</v>
      </c>
      <c r="AD57" s="130" t="s">
        <v>919</v>
      </c>
      <c r="AE57" s="84" t="s">
        <v>920</v>
      </c>
      <c r="AF57" s="75">
        <v>0</v>
      </c>
      <c r="AG57" s="5" t="s">
        <v>84</v>
      </c>
      <c r="AH57" s="84" t="s">
        <v>921</v>
      </c>
    </row>
    <row r="58" spans="1:34" ht="409.5">
      <c r="A58" s="243"/>
      <c r="B58" s="6" t="s">
        <v>281</v>
      </c>
      <c r="C58" s="243"/>
      <c r="D58" s="243"/>
      <c r="E58" s="243"/>
      <c r="F58" s="243"/>
      <c r="G58" s="243"/>
      <c r="H58" s="75" t="s">
        <v>64</v>
      </c>
      <c r="I58" s="79" t="s">
        <v>323</v>
      </c>
      <c r="J58" s="108" t="s">
        <v>324</v>
      </c>
      <c r="K58" s="75" t="s">
        <v>295</v>
      </c>
      <c r="L58" s="75" t="s">
        <v>83</v>
      </c>
      <c r="M58" s="243"/>
      <c r="N58" s="248"/>
      <c r="O58" s="244"/>
      <c r="P58" s="243"/>
      <c r="Q58" s="243"/>
      <c r="R58" s="243"/>
      <c r="S58" s="243"/>
      <c r="T58" s="105">
        <f t="shared" si="3"/>
        <v>90</v>
      </c>
      <c r="U58" s="6" t="s">
        <v>71</v>
      </c>
      <c r="V58" s="3">
        <v>25</v>
      </c>
      <c r="W58" s="6">
        <v>15</v>
      </c>
      <c r="X58" s="6">
        <v>10</v>
      </c>
      <c r="Y58" s="6">
        <v>10</v>
      </c>
      <c r="Z58" s="6">
        <v>10</v>
      </c>
      <c r="AA58" s="6">
        <v>10</v>
      </c>
      <c r="AB58" s="6">
        <v>10</v>
      </c>
      <c r="AC58" s="129" t="s">
        <v>922</v>
      </c>
      <c r="AD58" s="131" t="s">
        <v>923</v>
      </c>
      <c r="AE58" s="84" t="s">
        <v>924</v>
      </c>
      <c r="AF58" s="75">
        <v>5</v>
      </c>
      <c r="AG58" s="75" t="s">
        <v>71</v>
      </c>
      <c r="AH58" s="84" t="s">
        <v>921</v>
      </c>
    </row>
    <row r="59" spans="1:34" ht="382.5">
      <c r="A59" s="243"/>
      <c r="B59" s="6" t="s">
        <v>281</v>
      </c>
      <c r="C59" s="243"/>
      <c r="D59" s="243"/>
      <c r="E59" s="243"/>
      <c r="F59" s="243"/>
      <c r="G59" s="243"/>
      <c r="H59" s="75" t="s">
        <v>64</v>
      </c>
      <c r="I59" s="79" t="s">
        <v>925</v>
      </c>
      <c r="J59" s="108" t="s">
        <v>926</v>
      </c>
      <c r="K59" s="75" t="s">
        <v>295</v>
      </c>
      <c r="L59" s="75" t="s">
        <v>68</v>
      </c>
      <c r="M59" s="243"/>
      <c r="N59" s="248"/>
      <c r="O59" s="244"/>
      <c r="P59" s="243"/>
      <c r="Q59" s="243"/>
      <c r="R59" s="243"/>
      <c r="S59" s="243"/>
      <c r="T59" s="105">
        <f t="shared" si="3"/>
        <v>90</v>
      </c>
      <c r="U59" s="6" t="s">
        <v>71</v>
      </c>
      <c r="V59" s="3">
        <v>25</v>
      </c>
      <c r="W59" s="6">
        <v>15</v>
      </c>
      <c r="X59" s="6">
        <v>10</v>
      </c>
      <c r="Y59" s="6">
        <v>10</v>
      </c>
      <c r="Z59" s="6">
        <v>10</v>
      </c>
      <c r="AA59" s="6">
        <v>10</v>
      </c>
      <c r="AB59" s="6">
        <v>10</v>
      </c>
      <c r="AC59" s="132" t="s">
        <v>927</v>
      </c>
      <c r="AD59" s="130" t="s">
        <v>928</v>
      </c>
      <c r="AE59" s="84" t="s">
        <v>929</v>
      </c>
      <c r="AF59" s="75">
        <v>0</v>
      </c>
      <c r="AG59" s="5" t="s">
        <v>84</v>
      </c>
      <c r="AH59" s="84" t="s">
        <v>921</v>
      </c>
    </row>
    <row r="60" spans="1:34" ht="409.5">
      <c r="A60" s="243"/>
      <c r="B60" s="6" t="s">
        <v>281</v>
      </c>
      <c r="C60" s="243"/>
      <c r="D60" s="243"/>
      <c r="E60" s="243"/>
      <c r="F60" s="243"/>
      <c r="G60" s="243"/>
      <c r="H60" s="75" t="s">
        <v>64</v>
      </c>
      <c r="I60" s="79" t="s">
        <v>284</v>
      </c>
      <c r="J60" s="108" t="s">
        <v>331</v>
      </c>
      <c r="K60" s="75" t="s">
        <v>295</v>
      </c>
      <c r="L60" s="75" t="s">
        <v>83</v>
      </c>
      <c r="M60" s="243"/>
      <c r="N60" s="248"/>
      <c r="O60" s="244"/>
      <c r="P60" s="243"/>
      <c r="Q60" s="243"/>
      <c r="R60" s="243"/>
      <c r="S60" s="243"/>
      <c r="T60" s="105">
        <f t="shared" si="3"/>
        <v>90</v>
      </c>
      <c r="U60" s="6" t="s">
        <v>71</v>
      </c>
      <c r="V60" s="3">
        <v>25</v>
      </c>
      <c r="W60" s="6">
        <v>15</v>
      </c>
      <c r="X60" s="6">
        <v>10</v>
      </c>
      <c r="Y60" s="6">
        <v>10</v>
      </c>
      <c r="Z60" s="6">
        <v>10</v>
      </c>
      <c r="AA60" s="6">
        <v>10</v>
      </c>
      <c r="AB60" s="6">
        <v>10</v>
      </c>
      <c r="AC60" s="129" t="s">
        <v>930</v>
      </c>
      <c r="AD60" s="120" t="s">
        <v>931</v>
      </c>
      <c r="AE60" s="84" t="s">
        <v>932</v>
      </c>
      <c r="AF60" s="75">
        <v>10</v>
      </c>
      <c r="AG60" s="75" t="s">
        <v>682</v>
      </c>
      <c r="AH60" s="84" t="s">
        <v>683</v>
      </c>
    </row>
    <row r="61" spans="1:34" ht="280.5">
      <c r="A61" s="243"/>
      <c r="B61" s="6" t="s">
        <v>281</v>
      </c>
      <c r="C61" s="243"/>
      <c r="D61" s="243"/>
      <c r="E61" s="243"/>
      <c r="F61" s="243"/>
      <c r="G61" s="243"/>
      <c r="H61" s="75" t="s">
        <v>64</v>
      </c>
      <c r="I61" s="79" t="s">
        <v>933</v>
      </c>
      <c r="J61" s="108" t="s">
        <v>934</v>
      </c>
      <c r="K61" s="75" t="s">
        <v>337</v>
      </c>
      <c r="L61" s="75" t="s">
        <v>83</v>
      </c>
      <c r="M61" s="243"/>
      <c r="N61" s="248"/>
      <c r="O61" s="244"/>
      <c r="P61" s="243"/>
      <c r="Q61" s="243"/>
      <c r="R61" s="243"/>
      <c r="S61" s="243"/>
      <c r="T61" s="105">
        <f t="shared" si="3"/>
        <v>90</v>
      </c>
      <c r="U61" s="6" t="s">
        <v>71</v>
      </c>
      <c r="V61" s="3">
        <v>25</v>
      </c>
      <c r="W61" s="6">
        <v>15</v>
      </c>
      <c r="X61" s="6">
        <v>10</v>
      </c>
      <c r="Y61" s="6">
        <v>10</v>
      </c>
      <c r="Z61" s="6">
        <v>10</v>
      </c>
      <c r="AA61" s="6">
        <v>10</v>
      </c>
      <c r="AB61" s="6">
        <v>10</v>
      </c>
      <c r="AC61" s="129" t="s">
        <v>935</v>
      </c>
      <c r="AD61" s="120" t="s">
        <v>936</v>
      </c>
      <c r="AE61" s="84" t="s">
        <v>937</v>
      </c>
      <c r="AF61" s="75">
        <v>10</v>
      </c>
      <c r="AG61" s="75" t="s">
        <v>682</v>
      </c>
      <c r="AH61" s="84" t="s">
        <v>683</v>
      </c>
    </row>
    <row r="62" spans="1:34" ht="229.5">
      <c r="A62" s="243"/>
      <c r="B62" s="6" t="s">
        <v>281</v>
      </c>
      <c r="C62" s="243"/>
      <c r="D62" s="243"/>
      <c r="E62" s="243"/>
      <c r="F62" s="243"/>
      <c r="G62" s="243"/>
      <c r="H62" s="75" t="s">
        <v>64</v>
      </c>
      <c r="I62" s="79" t="s">
        <v>339</v>
      </c>
      <c r="J62" s="108" t="s">
        <v>340</v>
      </c>
      <c r="K62" s="75" t="s">
        <v>337</v>
      </c>
      <c r="L62" s="75" t="s">
        <v>83</v>
      </c>
      <c r="M62" s="243"/>
      <c r="N62" s="248"/>
      <c r="O62" s="244"/>
      <c r="P62" s="243"/>
      <c r="Q62" s="243"/>
      <c r="R62" s="243"/>
      <c r="S62" s="243"/>
      <c r="T62" s="105">
        <f t="shared" si="3"/>
        <v>90</v>
      </c>
      <c r="U62" s="6" t="s">
        <v>71</v>
      </c>
      <c r="V62" s="3">
        <v>25</v>
      </c>
      <c r="W62" s="6">
        <v>15</v>
      </c>
      <c r="X62" s="6">
        <v>10</v>
      </c>
      <c r="Y62" s="6">
        <v>10</v>
      </c>
      <c r="Z62" s="6">
        <v>10</v>
      </c>
      <c r="AA62" s="6">
        <v>10</v>
      </c>
      <c r="AB62" s="6">
        <v>10</v>
      </c>
      <c r="AC62" s="129" t="s">
        <v>938</v>
      </c>
      <c r="AD62" s="120" t="s">
        <v>939</v>
      </c>
      <c r="AE62" s="84" t="s">
        <v>940</v>
      </c>
      <c r="AF62" s="75">
        <v>10</v>
      </c>
      <c r="AG62" s="75" t="s">
        <v>682</v>
      </c>
      <c r="AH62" s="84" t="s">
        <v>683</v>
      </c>
    </row>
    <row r="63" spans="1:34" ht="409.5">
      <c r="A63" s="6" t="s">
        <v>333</v>
      </c>
      <c r="B63" s="6" t="s">
        <v>281</v>
      </c>
      <c r="C63" s="6" t="s">
        <v>941</v>
      </c>
      <c r="D63" s="6" t="s">
        <v>942</v>
      </c>
      <c r="E63" s="6" t="s">
        <v>942</v>
      </c>
      <c r="F63" s="6" t="s">
        <v>943</v>
      </c>
      <c r="G63" s="6" t="s">
        <v>122</v>
      </c>
      <c r="H63" s="75" t="s">
        <v>64</v>
      </c>
      <c r="I63" s="79" t="s">
        <v>348</v>
      </c>
      <c r="J63" s="108" t="s">
        <v>345</v>
      </c>
      <c r="K63" s="75" t="s">
        <v>295</v>
      </c>
      <c r="L63" s="75" t="s">
        <v>236</v>
      </c>
      <c r="M63" s="6">
        <v>100</v>
      </c>
      <c r="N63" s="6" t="s">
        <v>69</v>
      </c>
      <c r="O63" s="75" t="s">
        <v>70</v>
      </c>
      <c r="P63" s="32" t="s">
        <v>637</v>
      </c>
      <c r="Q63" s="32" t="s">
        <v>637</v>
      </c>
      <c r="R63" s="32" t="s">
        <v>73</v>
      </c>
      <c r="S63" s="32" t="s">
        <v>73</v>
      </c>
      <c r="T63" s="105">
        <f t="shared" si="3"/>
        <v>90</v>
      </c>
      <c r="U63" s="6" t="s">
        <v>71</v>
      </c>
      <c r="V63" s="3">
        <v>25</v>
      </c>
      <c r="W63" s="6">
        <v>15</v>
      </c>
      <c r="X63" s="6">
        <v>10</v>
      </c>
      <c r="Y63" s="6">
        <v>10</v>
      </c>
      <c r="Z63" s="6">
        <v>10</v>
      </c>
      <c r="AA63" s="6">
        <v>10</v>
      </c>
      <c r="AB63" s="6">
        <v>10</v>
      </c>
      <c r="AC63" s="302" t="s">
        <v>918</v>
      </c>
      <c r="AD63" s="130" t="s">
        <v>944</v>
      </c>
      <c r="AE63" s="84" t="s">
        <v>945</v>
      </c>
      <c r="AF63" s="75">
        <v>0</v>
      </c>
      <c r="AG63" s="5" t="s">
        <v>84</v>
      </c>
      <c r="AH63" s="84" t="s">
        <v>921</v>
      </c>
    </row>
    <row r="64" spans="1:34" ht="409.5">
      <c r="A64" s="6" t="s">
        <v>342</v>
      </c>
      <c r="B64" s="6" t="s">
        <v>281</v>
      </c>
      <c r="C64" s="6" t="s">
        <v>946</v>
      </c>
      <c r="D64" s="6" t="s">
        <v>947</v>
      </c>
      <c r="E64" s="6" t="s">
        <v>947</v>
      </c>
      <c r="F64" s="6" t="s">
        <v>350</v>
      </c>
      <c r="G64" s="6" t="s">
        <v>122</v>
      </c>
      <c r="H64" s="75" t="s">
        <v>64</v>
      </c>
      <c r="I64" s="79" t="s">
        <v>948</v>
      </c>
      <c r="J64" s="108" t="s">
        <v>352</v>
      </c>
      <c r="K64" s="75" t="s">
        <v>295</v>
      </c>
      <c r="L64" s="75" t="s">
        <v>83</v>
      </c>
      <c r="M64" s="6">
        <v>100</v>
      </c>
      <c r="N64" s="6" t="s">
        <v>122</v>
      </c>
      <c r="O64" s="75" t="s">
        <v>949</v>
      </c>
      <c r="P64" s="6" t="s">
        <v>637</v>
      </c>
      <c r="Q64" s="6" t="s">
        <v>637</v>
      </c>
      <c r="R64" s="32" t="s">
        <v>73</v>
      </c>
      <c r="S64" s="32" t="s">
        <v>73</v>
      </c>
      <c r="T64" s="105">
        <f t="shared" si="3"/>
        <v>90</v>
      </c>
      <c r="U64" s="6" t="s">
        <v>71</v>
      </c>
      <c r="V64" s="3">
        <v>25</v>
      </c>
      <c r="W64" s="6">
        <v>15</v>
      </c>
      <c r="X64" s="6">
        <v>10</v>
      </c>
      <c r="Y64" s="6">
        <v>10</v>
      </c>
      <c r="Z64" s="6">
        <v>10</v>
      </c>
      <c r="AA64" s="6">
        <v>10</v>
      </c>
      <c r="AB64" s="6">
        <v>10</v>
      </c>
      <c r="AC64" s="129" t="s">
        <v>950</v>
      </c>
      <c r="AD64" s="120" t="s">
        <v>951</v>
      </c>
      <c r="AE64" s="84" t="s">
        <v>952</v>
      </c>
      <c r="AF64" s="75">
        <v>10</v>
      </c>
      <c r="AG64" s="75" t="s">
        <v>682</v>
      </c>
      <c r="AH64" s="84" t="s">
        <v>683</v>
      </c>
    </row>
    <row r="65" spans="1:34" ht="292.5" customHeight="1">
      <c r="A65" s="243" t="s">
        <v>356</v>
      </c>
      <c r="B65" s="6" t="s">
        <v>357</v>
      </c>
      <c r="C65" s="243" t="s">
        <v>953</v>
      </c>
      <c r="D65" s="243" t="s">
        <v>954</v>
      </c>
      <c r="E65" s="243" t="s">
        <v>954</v>
      </c>
      <c r="F65" s="243" t="s">
        <v>358</v>
      </c>
      <c r="G65" s="243" t="s">
        <v>122</v>
      </c>
      <c r="H65" s="75" t="s">
        <v>64</v>
      </c>
      <c r="I65" s="79" t="s">
        <v>359</v>
      </c>
      <c r="J65" s="75" t="s">
        <v>360</v>
      </c>
      <c r="K65" s="75" t="s">
        <v>361</v>
      </c>
      <c r="L65" s="75" t="s">
        <v>77</v>
      </c>
      <c r="M65" s="243">
        <v>100</v>
      </c>
      <c r="N65" s="243" t="s">
        <v>69</v>
      </c>
      <c r="O65" s="244" t="s">
        <v>70</v>
      </c>
      <c r="P65" s="243" t="s">
        <v>637</v>
      </c>
      <c r="Q65" s="243" t="s">
        <v>637</v>
      </c>
      <c r="R65" s="243" t="s">
        <v>73</v>
      </c>
      <c r="S65" s="243" t="s">
        <v>73</v>
      </c>
      <c r="T65" s="105">
        <f t="shared" si="3"/>
        <v>90</v>
      </c>
      <c r="U65" s="6" t="s">
        <v>71</v>
      </c>
      <c r="V65" s="3">
        <v>25</v>
      </c>
      <c r="W65" s="6">
        <v>15</v>
      </c>
      <c r="X65" s="6">
        <v>10</v>
      </c>
      <c r="Y65" s="6">
        <v>10</v>
      </c>
      <c r="Z65" s="6">
        <v>10</v>
      </c>
      <c r="AA65" s="6">
        <v>10</v>
      </c>
      <c r="AB65" s="6">
        <v>10</v>
      </c>
      <c r="AC65" s="49" t="s">
        <v>955</v>
      </c>
      <c r="AD65" s="120" t="s">
        <v>956</v>
      </c>
      <c r="AE65" s="84" t="s">
        <v>957</v>
      </c>
      <c r="AF65" s="75">
        <v>10</v>
      </c>
      <c r="AG65" s="75" t="s">
        <v>682</v>
      </c>
      <c r="AH65" s="84" t="s">
        <v>683</v>
      </c>
    </row>
    <row r="66" spans="1:34" ht="266.25" customHeight="1">
      <c r="A66" s="243"/>
      <c r="B66" s="6" t="s">
        <v>357</v>
      </c>
      <c r="C66" s="243"/>
      <c r="D66" s="243"/>
      <c r="E66" s="243"/>
      <c r="F66" s="243"/>
      <c r="G66" s="243"/>
      <c r="H66" s="75" t="s">
        <v>64</v>
      </c>
      <c r="I66" s="79" t="s">
        <v>364</v>
      </c>
      <c r="J66" s="75" t="s">
        <v>365</v>
      </c>
      <c r="K66" s="75" t="s">
        <v>361</v>
      </c>
      <c r="L66" s="75" t="s">
        <v>77</v>
      </c>
      <c r="M66" s="243"/>
      <c r="N66" s="243"/>
      <c r="O66" s="244"/>
      <c r="P66" s="243"/>
      <c r="Q66" s="243"/>
      <c r="R66" s="243"/>
      <c r="S66" s="243"/>
      <c r="T66" s="105">
        <f t="shared" si="3"/>
        <v>90</v>
      </c>
      <c r="U66" s="6" t="s">
        <v>71</v>
      </c>
      <c r="V66" s="3">
        <v>25</v>
      </c>
      <c r="W66" s="6">
        <v>15</v>
      </c>
      <c r="X66" s="6">
        <v>10</v>
      </c>
      <c r="Y66" s="6">
        <v>10</v>
      </c>
      <c r="Z66" s="6">
        <v>10</v>
      </c>
      <c r="AA66" s="6">
        <v>10</v>
      </c>
      <c r="AB66" s="6">
        <v>10</v>
      </c>
      <c r="AC66" s="49" t="s">
        <v>958</v>
      </c>
      <c r="AD66" s="120" t="s">
        <v>959</v>
      </c>
      <c r="AE66" s="84" t="s">
        <v>960</v>
      </c>
      <c r="AF66" s="75">
        <v>10</v>
      </c>
      <c r="AG66" s="75" t="s">
        <v>682</v>
      </c>
      <c r="AH66" s="84" t="s">
        <v>683</v>
      </c>
    </row>
    <row r="67" spans="1:34" ht="280.5">
      <c r="A67" s="6" t="s">
        <v>367</v>
      </c>
      <c r="B67" s="6" t="s">
        <v>357</v>
      </c>
      <c r="C67" s="6" t="s">
        <v>961</v>
      </c>
      <c r="D67" s="6" t="s">
        <v>962</v>
      </c>
      <c r="E67" s="6" t="s">
        <v>962</v>
      </c>
      <c r="F67" s="6" t="s">
        <v>368</v>
      </c>
      <c r="G67" s="6" t="s">
        <v>122</v>
      </c>
      <c r="H67" s="75" t="s">
        <v>64</v>
      </c>
      <c r="I67" s="79" t="s">
        <v>963</v>
      </c>
      <c r="J67" s="75" t="s">
        <v>370</v>
      </c>
      <c r="K67" s="75" t="s">
        <v>371</v>
      </c>
      <c r="L67" s="75" t="s">
        <v>77</v>
      </c>
      <c r="M67" s="6">
        <v>100</v>
      </c>
      <c r="N67" s="6" t="s">
        <v>122</v>
      </c>
      <c r="O67" s="75" t="s">
        <v>123</v>
      </c>
      <c r="P67" s="6" t="s">
        <v>637</v>
      </c>
      <c r="Q67" s="6" t="s">
        <v>637</v>
      </c>
      <c r="R67" s="6" t="s">
        <v>964</v>
      </c>
      <c r="S67" s="6" t="s">
        <v>965</v>
      </c>
      <c r="T67" s="105">
        <f t="shared" si="3"/>
        <v>90</v>
      </c>
      <c r="U67" s="6" t="s">
        <v>71</v>
      </c>
      <c r="V67" s="3">
        <v>25</v>
      </c>
      <c r="W67" s="6">
        <v>15</v>
      </c>
      <c r="X67" s="6">
        <v>10</v>
      </c>
      <c r="Y67" s="6">
        <v>10</v>
      </c>
      <c r="Z67" s="6">
        <v>10</v>
      </c>
      <c r="AA67" s="6">
        <v>10</v>
      </c>
      <c r="AB67" s="6">
        <v>10</v>
      </c>
      <c r="AC67" s="49" t="s">
        <v>966</v>
      </c>
      <c r="AD67" s="120" t="s">
        <v>967</v>
      </c>
      <c r="AE67" s="84" t="s">
        <v>968</v>
      </c>
      <c r="AF67" s="75">
        <v>10</v>
      </c>
      <c r="AG67" s="75" t="s">
        <v>682</v>
      </c>
      <c r="AH67" s="84" t="s">
        <v>683</v>
      </c>
    </row>
    <row r="68" spans="1:34" ht="409.5">
      <c r="A68" s="6" t="s">
        <v>969</v>
      </c>
      <c r="B68" s="6" t="s">
        <v>357</v>
      </c>
      <c r="C68" s="6" t="s">
        <v>970</v>
      </c>
      <c r="D68" s="6" t="s">
        <v>971</v>
      </c>
      <c r="E68" s="6" t="s">
        <v>971</v>
      </c>
      <c r="F68" s="6" t="s">
        <v>972</v>
      </c>
      <c r="G68" s="6" t="s">
        <v>69</v>
      </c>
      <c r="H68" s="75" t="s">
        <v>64</v>
      </c>
      <c r="I68" s="79" t="s">
        <v>973</v>
      </c>
      <c r="J68" s="75" t="s">
        <v>974</v>
      </c>
      <c r="K68" s="75" t="s">
        <v>975</v>
      </c>
      <c r="L68" s="75" t="s">
        <v>976</v>
      </c>
      <c r="M68" s="6">
        <v>100</v>
      </c>
      <c r="N68" s="6" t="s">
        <v>69</v>
      </c>
      <c r="O68" s="75" t="s">
        <v>70</v>
      </c>
      <c r="P68" s="6" t="s">
        <v>637</v>
      </c>
      <c r="Q68" s="6" t="s">
        <v>637</v>
      </c>
      <c r="R68" s="6" t="s">
        <v>73</v>
      </c>
      <c r="S68" s="6" t="s">
        <v>73</v>
      </c>
      <c r="T68" s="105">
        <f t="shared" si="3"/>
        <v>90</v>
      </c>
      <c r="U68" s="6" t="s">
        <v>71</v>
      </c>
      <c r="V68" s="3">
        <v>25</v>
      </c>
      <c r="W68" s="6">
        <v>15</v>
      </c>
      <c r="X68" s="6">
        <v>10</v>
      </c>
      <c r="Y68" s="6">
        <v>10</v>
      </c>
      <c r="Z68" s="6">
        <v>10</v>
      </c>
      <c r="AA68" s="6">
        <v>10</v>
      </c>
      <c r="AB68" s="6">
        <v>10</v>
      </c>
      <c r="AC68" s="49" t="s">
        <v>977</v>
      </c>
      <c r="AD68" s="149" t="s">
        <v>978</v>
      </c>
      <c r="AE68" s="84" t="s">
        <v>979</v>
      </c>
      <c r="AF68" s="75">
        <v>5</v>
      </c>
      <c r="AG68" s="75" t="s">
        <v>71</v>
      </c>
      <c r="AH68" s="84" t="s">
        <v>980</v>
      </c>
    </row>
    <row r="69" spans="1:34" ht="242.25">
      <c r="A69" s="243" t="s">
        <v>981</v>
      </c>
      <c r="B69" s="6" t="s">
        <v>982</v>
      </c>
      <c r="C69" s="243" t="s">
        <v>983</v>
      </c>
      <c r="D69" s="243" t="s">
        <v>984</v>
      </c>
      <c r="E69" s="243" t="s">
        <v>984</v>
      </c>
      <c r="F69" s="243" t="s">
        <v>375</v>
      </c>
      <c r="G69" s="243" t="s">
        <v>376</v>
      </c>
      <c r="H69" s="75" t="s">
        <v>64</v>
      </c>
      <c r="I69" s="79" t="s">
        <v>985</v>
      </c>
      <c r="J69" s="75" t="s">
        <v>378</v>
      </c>
      <c r="K69" s="75" t="s">
        <v>379</v>
      </c>
      <c r="L69" s="75" t="s">
        <v>83</v>
      </c>
      <c r="M69" s="243">
        <v>100</v>
      </c>
      <c r="N69" s="243" t="s">
        <v>376</v>
      </c>
      <c r="O69" s="244" t="s">
        <v>123</v>
      </c>
      <c r="P69" s="243" t="s">
        <v>637</v>
      </c>
      <c r="Q69" s="243" t="s">
        <v>637</v>
      </c>
      <c r="R69" s="243" t="s">
        <v>73</v>
      </c>
      <c r="S69" s="243" t="s">
        <v>73</v>
      </c>
      <c r="T69" s="105">
        <f t="shared" si="3"/>
        <v>90</v>
      </c>
      <c r="U69" s="6" t="s">
        <v>71</v>
      </c>
      <c r="V69" s="3">
        <v>25</v>
      </c>
      <c r="W69" s="6">
        <v>15</v>
      </c>
      <c r="X69" s="6">
        <v>10</v>
      </c>
      <c r="Y69" s="6">
        <v>10</v>
      </c>
      <c r="Z69" s="6">
        <v>10</v>
      </c>
      <c r="AA69" s="6">
        <v>10</v>
      </c>
      <c r="AB69" s="6">
        <v>10</v>
      </c>
      <c r="AC69" s="49" t="s">
        <v>986</v>
      </c>
      <c r="AD69" s="120" t="s">
        <v>987</v>
      </c>
      <c r="AE69" s="84" t="s">
        <v>988</v>
      </c>
      <c r="AF69" s="75">
        <v>10</v>
      </c>
      <c r="AG69" s="75" t="s">
        <v>682</v>
      </c>
      <c r="AH69" s="84" t="s">
        <v>989</v>
      </c>
    </row>
    <row r="70" spans="1:34" ht="242.25">
      <c r="A70" s="243"/>
      <c r="B70" s="6" t="s">
        <v>982</v>
      </c>
      <c r="C70" s="243"/>
      <c r="D70" s="243"/>
      <c r="E70" s="243"/>
      <c r="F70" s="243"/>
      <c r="G70" s="243"/>
      <c r="H70" s="75" t="s">
        <v>64</v>
      </c>
      <c r="I70" s="110" t="s">
        <v>990</v>
      </c>
      <c r="J70" s="75" t="s">
        <v>382</v>
      </c>
      <c r="K70" s="75" t="s">
        <v>379</v>
      </c>
      <c r="L70" s="75" t="s">
        <v>83</v>
      </c>
      <c r="M70" s="243"/>
      <c r="N70" s="243"/>
      <c r="O70" s="244"/>
      <c r="P70" s="243"/>
      <c r="Q70" s="243"/>
      <c r="R70" s="243"/>
      <c r="S70" s="243"/>
      <c r="T70" s="105">
        <f t="shared" si="3"/>
        <v>90</v>
      </c>
      <c r="U70" s="6" t="s">
        <v>71</v>
      </c>
      <c r="V70" s="3">
        <v>25</v>
      </c>
      <c r="W70" s="6">
        <v>15</v>
      </c>
      <c r="X70" s="6">
        <v>10</v>
      </c>
      <c r="Y70" s="6">
        <v>10</v>
      </c>
      <c r="Z70" s="6">
        <v>10</v>
      </c>
      <c r="AA70" s="6">
        <v>10</v>
      </c>
      <c r="AB70" s="6">
        <v>10</v>
      </c>
      <c r="AC70" s="49" t="s">
        <v>991</v>
      </c>
      <c r="AD70" s="120" t="s">
        <v>987</v>
      </c>
      <c r="AE70" s="84" t="s">
        <v>992</v>
      </c>
      <c r="AF70" s="75">
        <v>10</v>
      </c>
      <c r="AG70" s="75" t="s">
        <v>682</v>
      </c>
      <c r="AH70" s="84" t="s">
        <v>989</v>
      </c>
    </row>
    <row r="71" spans="1:34" ht="293.25">
      <c r="A71" s="6" t="s">
        <v>993</v>
      </c>
      <c r="B71" s="6" t="s">
        <v>982</v>
      </c>
      <c r="C71" s="6" t="s">
        <v>994</v>
      </c>
      <c r="D71" s="6" t="s">
        <v>995</v>
      </c>
      <c r="E71" s="6" t="s">
        <v>995</v>
      </c>
      <c r="F71" s="6" t="s">
        <v>385</v>
      </c>
      <c r="G71" s="6" t="s">
        <v>122</v>
      </c>
      <c r="H71" s="75" t="s">
        <v>64</v>
      </c>
      <c r="I71" s="79" t="s">
        <v>386</v>
      </c>
      <c r="J71" s="75" t="s">
        <v>387</v>
      </c>
      <c r="K71" s="75" t="s">
        <v>379</v>
      </c>
      <c r="L71" s="75" t="s">
        <v>68</v>
      </c>
      <c r="M71" s="6">
        <v>100</v>
      </c>
      <c r="N71" s="6" t="s">
        <v>122</v>
      </c>
      <c r="O71" s="75" t="s">
        <v>123</v>
      </c>
      <c r="P71" s="6" t="s">
        <v>637</v>
      </c>
      <c r="Q71" s="6" t="s">
        <v>637</v>
      </c>
      <c r="R71" s="6" t="s">
        <v>73</v>
      </c>
      <c r="S71" s="6" t="s">
        <v>73</v>
      </c>
      <c r="T71" s="105">
        <f t="shared" si="3"/>
        <v>90</v>
      </c>
      <c r="U71" s="6" t="s">
        <v>71</v>
      </c>
      <c r="V71" s="3">
        <v>25</v>
      </c>
      <c r="W71" s="6">
        <v>15</v>
      </c>
      <c r="X71" s="6">
        <v>10</v>
      </c>
      <c r="Y71" s="6">
        <v>10</v>
      </c>
      <c r="Z71" s="6">
        <v>10</v>
      </c>
      <c r="AA71" s="6">
        <v>10</v>
      </c>
      <c r="AB71" s="6">
        <v>10</v>
      </c>
      <c r="AC71" s="49" t="s">
        <v>996</v>
      </c>
      <c r="AD71" s="120" t="s">
        <v>997</v>
      </c>
      <c r="AE71" s="84" t="s">
        <v>998</v>
      </c>
      <c r="AF71" s="75">
        <v>10</v>
      </c>
      <c r="AG71" s="75" t="s">
        <v>682</v>
      </c>
      <c r="AH71" s="84" t="s">
        <v>989</v>
      </c>
    </row>
    <row r="72" spans="1:34" ht="318.75">
      <c r="A72" s="243" t="s">
        <v>999</v>
      </c>
      <c r="B72" s="6" t="s">
        <v>1000</v>
      </c>
      <c r="C72" s="243" t="s">
        <v>1001</v>
      </c>
      <c r="D72" s="243" t="s">
        <v>1002</v>
      </c>
      <c r="E72" s="243" t="s">
        <v>1002</v>
      </c>
      <c r="F72" s="243" t="s">
        <v>393</v>
      </c>
      <c r="G72" s="243" t="s">
        <v>63</v>
      </c>
      <c r="H72" s="75" t="s">
        <v>64</v>
      </c>
      <c r="I72" s="79" t="s">
        <v>394</v>
      </c>
      <c r="J72" s="75" t="s">
        <v>395</v>
      </c>
      <c r="K72" s="75" t="s">
        <v>396</v>
      </c>
      <c r="L72" s="75" t="s">
        <v>198</v>
      </c>
      <c r="M72" s="243">
        <v>100</v>
      </c>
      <c r="N72" s="243" t="s">
        <v>122</v>
      </c>
      <c r="O72" s="244" t="s">
        <v>123</v>
      </c>
      <c r="P72" s="243" t="s">
        <v>637</v>
      </c>
      <c r="Q72" s="243" t="s">
        <v>637</v>
      </c>
      <c r="R72" s="243" t="s">
        <v>73</v>
      </c>
      <c r="S72" s="243" t="s">
        <v>73</v>
      </c>
      <c r="T72" s="105">
        <f t="shared" si="3"/>
        <v>90</v>
      </c>
      <c r="U72" s="6" t="s">
        <v>71</v>
      </c>
      <c r="V72" s="3">
        <v>25</v>
      </c>
      <c r="W72" s="6">
        <v>15</v>
      </c>
      <c r="X72" s="6">
        <v>10</v>
      </c>
      <c r="Y72" s="6">
        <v>10</v>
      </c>
      <c r="Z72" s="6">
        <v>10</v>
      </c>
      <c r="AA72" s="6">
        <v>10</v>
      </c>
      <c r="AB72" s="6">
        <v>10</v>
      </c>
      <c r="AC72" s="49" t="s">
        <v>1003</v>
      </c>
      <c r="AD72" s="120" t="s">
        <v>1004</v>
      </c>
      <c r="AE72" s="84" t="s">
        <v>1005</v>
      </c>
      <c r="AF72" s="75">
        <v>10</v>
      </c>
      <c r="AG72" s="75" t="s">
        <v>682</v>
      </c>
      <c r="AH72" s="84" t="s">
        <v>1006</v>
      </c>
    </row>
    <row r="73" spans="1:34" ht="293.25">
      <c r="A73" s="243"/>
      <c r="B73" s="6" t="s">
        <v>1000</v>
      </c>
      <c r="C73" s="243"/>
      <c r="D73" s="243"/>
      <c r="E73" s="243"/>
      <c r="F73" s="243"/>
      <c r="G73" s="243"/>
      <c r="H73" s="75" t="s">
        <v>64</v>
      </c>
      <c r="I73" s="79" t="s">
        <v>401</v>
      </c>
      <c r="J73" s="75" t="s">
        <v>402</v>
      </c>
      <c r="K73" s="75" t="s">
        <v>396</v>
      </c>
      <c r="L73" s="75" t="s">
        <v>198</v>
      </c>
      <c r="M73" s="243"/>
      <c r="N73" s="243"/>
      <c r="O73" s="244"/>
      <c r="P73" s="243"/>
      <c r="Q73" s="243"/>
      <c r="R73" s="243"/>
      <c r="S73" s="243"/>
      <c r="T73" s="105">
        <f t="shared" si="3"/>
        <v>90</v>
      </c>
      <c r="U73" s="3" t="s">
        <v>71</v>
      </c>
      <c r="V73" s="3">
        <v>25</v>
      </c>
      <c r="W73" s="6">
        <v>15</v>
      </c>
      <c r="X73" s="6">
        <v>10</v>
      </c>
      <c r="Y73" s="6">
        <v>10</v>
      </c>
      <c r="Z73" s="6">
        <v>10</v>
      </c>
      <c r="AA73" s="6">
        <v>10</v>
      </c>
      <c r="AB73" s="6">
        <v>10</v>
      </c>
      <c r="AC73" s="49" t="s">
        <v>1007</v>
      </c>
      <c r="AD73" s="131" t="s">
        <v>1008</v>
      </c>
      <c r="AE73" s="84" t="s">
        <v>1009</v>
      </c>
      <c r="AF73" s="75">
        <v>10</v>
      </c>
      <c r="AG73" s="75" t="s">
        <v>682</v>
      </c>
      <c r="AH73" s="84" t="s">
        <v>1006</v>
      </c>
    </row>
    <row r="74" spans="1:34" ht="201.75" customHeight="1">
      <c r="A74" s="243" t="s">
        <v>404</v>
      </c>
      <c r="B74" s="6" t="s">
        <v>1010</v>
      </c>
      <c r="C74" s="243" t="s">
        <v>1011</v>
      </c>
      <c r="D74" s="243" t="s">
        <v>1012</v>
      </c>
      <c r="E74" s="243" t="s">
        <v>1012</v>
      </c>
      <c r="F74" s="243" t="s">
        <v>406</v>
      </c>
      <c r="G74" s="243" t="s">
        <v>122</v>
      </c>
      <c r="H74" s="75" t="s">
        <v>64</v>
      </c>
      <c r="I74" s="79" t="s">
        <v>1013</v>
      </c>
      <c r="J74" s="75" t="s">
        <v>408</v>
      </c>
      <c r="K74" s="75" t="s">
        <v>409</v>
      </c>
      <c r="L74" s="75" t="s">
        <v>83</v>
      </c>
      <c r="M74" s="243">
        <v>100</v>
      </c>
      <c r="N74" s="243" t="s">
        <v>122</v>
      </c>
      <c r="O74" s="244" t="s">
        <v>123</v>
      </c>
      <c r="P74" s="243" t="s">
        <v>637</v>
      </c>
      <c r="Q74" s="243" t="s">
        <v>637</v>
      </c>
      <c r="R74" s="243" t="s">
        <v>73</v>
      </c>
      <c r="S74" s="243" t="s">
        <v>73</v>
      </c>
      <c r="T74" s="105">
        <f t="shared" si="3"/>
        <v>90</v>
      </c>
      <c r="U74" s="3" t="s">
        <v>71</v>
      </c>
      <c r="V74" s="3">
        <v>25</v>
      </c>
      <c r="W74" s="6">
        <v>15</v>
      </c>
      <c r="X74" s="6">
        <v>10</v>
      </c>
      <c r="Y74" s="6">
        <v>10</v>
      </c>
      <c r="Z74" s="6">
        <v>10</v>
      </c>
      <c r="AA74" s="6">
        <v>10</v>
      </c>
      <c r="AB74" s="6">
        <v>10</v>
      </c>
      <c r="AC74" s="49" t="s">
        <v>1014</v>
      </c>
      <c r="AD74" s="120" t="s">
        <v>1015</v>
      </c>
      <c r="AE74" s="79" t="s">
        <v>1016</v>
      </c>
      <c r="AF74" s="75">
        <v>5</v>
      </c>
      <c r="AG74" s="75" t="s">
        <v>71</v>
      </c>
      <c r="AH74" s="84" t="s">
        <v>1017</v>
      </c>
    </row>
    <row r="75" spans="1:34" ht="198.75" customHeight="1">
      <c r="A75" s="243"/>
      <c r="B75" s="6" t="s">
        <v>1010</v>
      </c>
      <c r="C75" s="243"/>
      <c r="D75" s="243"/>
      <c r="E75" s="243"/>
      <c r="F75" s="243"/>
      <c r="G75" s="243"/>
      <c r="H75" s="75" t="s">
        <v>64</v>
      </c>
      <c r="I75" s="79" t="s">
        <v>1018</v>
      </c>
      <c r="J75" s="75" t="s">
        <v>408</v>
      </c>
      <c r="K75" s="75" t="s">
        <v>409</v>
      </c>
      <c r="L75" s="75" t="s">
        <v>83</v>
      </c>
      <c r="M75" s="243"/>
      <c r="N75" s="243"/>
      <c r="O75" s="244"/>
      <c r="P75" s="243"/>
      <c r="Q75" s="243"/>
      <c r="R75" s="243"/>
      <c r="S75" s="243"/>
      <c r="T75" s="105">
        <f t="shared" si="3"/>
        <v>90</v>
      </c>
      <c r="U75" s="3" t="s">
        <v>71</v>
      </c>
      <c r="V75" s="3">
        <v>25</v>
      </c>
      <c r="W75" s="6">
        <v>15</v>
      </c>
      <c r="X75" s="6">
        <v>10</v>
      </c>
      <c r="Y75" s="6">
        <v>10</v>
      </c>
      <c r="Z75" s="6">
        <v>10</v>
      </c>
      <c r="AA75" s="6">
        <v>10</v>
      </c>
      <c r="AB75" s="6">
        <v>10</v>
      </c>
      <c r="AC75" s="49" t="s">
        <v>1014</v>
      </c>
      <c r="AD75" s="120" t="s">
        <v>1015</v>
      </c>
      <c r="AE75" s="79" t="s">
        <v>1019</v>
      </c>
      <c r="AF75" s="75">
        <v>5</v>
      </c>
      <c r="AG75" s="75" t="s">
        <v>71</v>
      </c>
      <c r="AH75" s="84" t="s">
        <v>1017</v>
      </c>
    </row>
    <row r="76" spans="1:34" ht="409.5">
      <c r="A76" s="243" t="s">
        <v>412</v>
      </c>
      <c r="B76" s="6" t="s">
        <v>1020</v>
      </c>
      <c r="C76" s="243" t="s">
        <v>1021</v>
      </c>
      <c r="D76" s="243" t="s">
        <v>1022</v>
      </c>
      <c r="E76" s="243" t="s">
        <v>1022</v>
      </c>
      <c r="F76" s="243" t="s">
        <v>414</v>
      </c>
      <c r="G76" s="243" t="s">
        <v>63</v>
      </c>
      <c r="H76" s="75" t="s">
        <v>64</v>
      </c>
      <c r="I76" s="79" t="s">
        <v>1023</v>
      </c>
      <c r="J76" s="111" t="s">
        <v>1024</v>
      </c>
      <c r="K76" s="75" t="s">
        <v>157</v>
      </c>
      <c r="L76" s="75" t="s">
        <v>77</v>
      </c>
      <c r="M76" s="243">
        <v>100</v>
      </c>
      <c r="N76" s="243" t="s">
        <v>63</v>
      </c>
      <c r="O76" s="244" t="s">
        <v>417</v>
      </c>
      <c r="P76" s="243" t="s">
        <v>637</v>
      </c>
      <c r="Q76" s="243" t="s">
        <v>637</v>
      </c>
      <c r="R76" s="243" t="s">
        <v>73</v>
      </c>
      <c r="S76" s="243" t="s">
        <v>73</v>
      </c>
      <c r="T76" s="105">
        <f t="shared" si="3"/>
        <v>90</v>
      </c>
      <c r="U76" s="3" t="s">
        <v>71</v>
      </c>
      <c r="V76" s="3">
        <v>25</v>
      </c>
      <c r="W76" s="6">
        <v>15</v>
      </c>
      <c r="X76" s="6">
        <v>10</v>
      </c>
      <c r="Y76" s="6">
        <v>10</v>
      </c>
      <c r="Z76" s="6">
        <v>10</v>
      </c>
      <c r="AA76" s="6">
        <v>10</v>
      </c>
      <c r="AB76" s="6">
        <v>10</v>
      </c>
      <c r="AC76" s="150" t="s">
        <v>1025</v>
      </c>
      <c r="AD76" s="120" t="s">
        <v>1026</v>
      </c>
      <c r="AE76" s="84" t="s">
        <v>1027</v>
      </c>
      <c r="AF76" s="75">
        <v>10</v>
      </c>
      <c r="AG76" s="75" t="s">
        <v>682</v>
      </c>
      <c r="AH76" s="84" t="s">
        <v>683</v>
      </c>
    </row>
    <row r="77" spans="1:34" ht="409.5">
      <c r="A77" s="243"/>
      <c r="B77" s="6" t="s">
        <v>1020</v>
      </c>
      <c r="C77" s="243"/>
      <c r="D77" s="243"/>
      <c r="E77" s="243"/>
      <c r="F77" s="243"/>
      <c r="G77" s="243"/>
      <c r="H77" s="75" t="s">
        <v>64</v>
      </c>
      <c r="I77" s="153" t="s">
        <v>1028</v>
      </c>
      <c r="J77" s="152" t="s">
        <v>1029</v>
      </c>
      <c r="K77" s="111" t="s">
        <v>1030</v>
      </c>
      <c r="L77" s="111" t="s">
        <v>77</v>
      </c>
      <c r="M77" s="243"/>
      <c r="N77" s="243"/>
      <c r="O77" s="244"/>
      <c r="P77" s="243"/>
      <c r="Q77" s="243"/>
      <c r="R77" s="243"/>
      <c r="S77" s="243"/>
      <c r="T77" s="105">
        <f t="shared" si="3"/>
        <v>90</v>
      </c>
      <c r="U77" s="3" t="s">
        <v>71</v>
      </c>
      <c r="V77" s="3">
        <v>25</v>
      </c>
      <c r="W77" s="6">
        <v>15</v>
      </c>
      <c r="X77" s="6">
        <v>10</v>
      </c>
      <c r="Y77" s="6">
        <v>10</v>
      </c>
      <c r="Z77" s="6">
        <v>10</v>
      </c>
      <c r="AA77" s="6">
        <v>10</v>
      </c>
      <c r="AB77" s="6">
        <v>10</v>
      </c>
      <c r="AC77" s="150" t="s">
        <v>1031</v>
      </c>
      <c r="AD77" s="120" t="s">
        <v>1032</v>
      </c>
      <c r="AE77" s="84" t="s">
        <v>1033</v>
      </c>
      <c r="AF77" s="75">
        <v>10</v>
      </c>
      <c r="AG77" s="75" t="s">
        <v>682</v>
      </c>
      <c r="AH77" s="84" t="s">
        <v>683</v>
      </c>
    </row>
    <row r="78" spans="1:34" ht="204">
      <c r="A78" s="243" t="s">
        <v>423</v>
      </c>
      <c r="B78" s="6" t="s">
        <v>1020</v>
      </c>
      <c r="C78" s="243" t="s">
        <v>1034</v>
      </c>
      <c r="D78" s="243" t="s">
        <v>1035</v>
      </c>
      <c r="E78" s="243" t="s">
        <v>1035</v>
      </c>
      <c r="F78" s="243" t="s">
        <v>424</v>
      </c>
      <c r="G78" s="243" t="s">
        <v>63</v>
      </c>
      <c r="H78" s="75" t="s">
        <v>64</v>
      </c>
      <c r="I78" s="79" t="s">
        <v>425</v>
      </c>
      <c r="J78" s="75" t="s">
        <v>426</v>
      </c>
      <c r="K78" s="75" t="s">
        <v>157</v>
      </c>
      <c r="L78" s="75" t="s">
        <v>83</v>
      </c>
      <c r="M78" s="243">
        <v>100</v>
      </c>
      <c r="N78" s="243" t="s">
        <v>63</v>
      </c>
      <c r="O78" s="244" t="s">
        <v>417</v>
      </c>
      <c r="P78" s="243" t="s">
        <v>637</v>
      </c>
      <c r="Q78" s="243" t="s">
        <v>637</v>
      </c>
      <c r="R78" s="243" t="s">
        <v>73</v>
      </c>
      <c r="S78" s="243" t="s">
        <v>73</v>
      </c>
      <c r="T78" s="105">
        <f t="shared" si="3"/>
        <v>90</v>
      </c>
      <c r="U78" s="3" t="s">
        <v>71</v>
      </c>
      <c r="V78" s="3">
        <v>25</v>
      </c>
      <c r="W78" s="6">
        <v>15</v>
      </c>
      <c r="X78" s="6">
        <v>10</v>
      </c>
      <c r="Y78" s="6">
        <v>10</v>
      </c>
      <c r="Z78" s="6">
        <v>10</v>
      </c>
      <c r="AA78" s="6">
        <v>10</v>
      </c>
      <c r="AB78" s="6">
        <v>10</v>
      </c>
      <c r="AC78" s="151" t="s">
        <v>1036</v>
      </c>
      <c r="AD78" s="120" t="s">
        <v>1037</v>
      </c>
      <c r="AE78" s="84" t="s">
        <v>1038</v>
      </c>
      <c r="AF78" s="84" t="s">
        <v>697</v>
      </c>
      <c r="AG78" s="84" t="s">
        <v>698</v>
      </c>
      <c r="AH78" s="84" t="s">
        <v>698</v>
      </c>
    </row>
    <row r="79" spans="1:34" ht="242.25">
      <c r="A79" s="243"/>
      <c r="B79" s="6" t="s">
        <v>1020</v>
      </c>
      <c r="C79" s="243"/>
      <c r="D79" s="243"/>
      <c r="E79" s="243"/>
      <c r="F79" s="243"/>
      <c r="G79" s="243"/>
      <c r="H79" s="75" t="s">
        <v>64</v>
      </c>
      <c r="I79" s="79" t="s">
        <v>428</v>
      </c>
      <c r="J79" s="75" t="s">
        <v>429</v>
      </c>
      <c r="K79" s="75" t="s">
        <v>157</v>
      </c>
      <c r="L79" s="75" t="s">
        <v>83</v>
      </c>
      <c r="M79" s="243"/>
      <c r="N79" s="243"/>
      <c r="O79" s="244"/>
      <c r="P79" s="243"/>
      <c r="Q79" s="243"/>
      <c r="R79" s="243"/>
      <c r="S79" s="243"/>
      <c r="T79" s="105">
        <f t="shared" si="3"/>
        <v>90</v>
      </c>
      <c r="U79" s="3" t="s">
        <v>71</v>
      </c>
      <c r="V79" s="3">
        <v>25</v>
      </c>
      <c r="W79" s="6">
        <v>15</v>
      </c>
      <c r="X79" s="6">
        <v>10</v>
      </c>
      <c r="Y79" s="6">
        <v>10</v>
      </c>
      <c r="Z79" s="6">
        <v>10</v>
      </c>
      <c r="AA79" s="6">
        <v>10</v>
      </c>
      <c r="AB79" s="6">
        <v>10</v>
      </c>
      <c r="AC79" s="151" t="s">
        <v>1039</v>
      </c>
      <c r="AD79" s="120" t="s">
        <v>1040</v>
      </c>
      <c r="AE79" s="84" t="s">
        <v>1041</v>
      </c>
      <c r="AF79" s="75">
        <v>10</v>
      </c>
      <c r="AG79" s="75" t="s">
        <v>682</v>
      </c>
      <c r="AH79" s="84" t="s">
        <v>683</v>
      </c>
    </row>
    <row r="80" spans="1:34" ht="409.5">
      <c r="A80" s="6" t="s">
        <v>431</v>
      </c>
      <c r="B80" s="6" t="s">
        <v>1042</v>
      </c>
      <c r="C80" s="6" t="s">
        <v>1043</v>
      </c>
      <c r="D80" s="6" t="s">
        <v>1044</v>
      </c>
      <c r="E80" s="6" t="s">
        <v>1044</v>
      </c>
      <c r="F80" s="6" t="s">
        <v>433</v>
      </c>
      <c r="G80" s="6" t="s">
        <v>122</v>
      </c>
      <c r="H80" s="75" t="s">
        <v>64</v>
      </c>
      <c r="I80" s="79" t="s">
        <v>1045</v>
      </c>
      <c r="J80" s="75" t="s">
        <v>1046</v>
      </c>
      <c r="K80" s="75" t="s">
        <v>436</v>
      </c>
      <c r="L80" s="75" t="s">
        <v>77</v>
      </c>
      <c r="M80" s="6">
        <v>100</v>
      </c>
      <c r="N80" s="6" t="s">
        <v>122</v>
      </c>
      <c r="O80" s="75" t="s">
        <v>1047</v>
      </c>
      <c r="P80" s="6" t="s">
        <v>637</v>
      </c>
      <c r="Q80" s="6" t="s">
        <v>637</v>
      </c>
      <c r="R80" s="6" t="s">
        <v>73</v>
      </c>
      <c r="S80" s="6" t="s">
        <v>73</v>
      </c>
      <c r="T80" s="105">
        <f t="shared" si="3"/>
        <v>90</v>
      </c>
      <c r="U80" s="3" t="s">
        <v>71</v>
      </c>
      <c r="V80" s="3">
        <v>25</v>
      </c>
      <c r="W80" s="6">
        <v>15</v>
      </c>
      <c r="X80" s="6">
        <v>10</v>
      </c>
      <c r="Y80" s="6">
        <v>10</v>
      </c>
      <c r="Z80" s="6">
        <v>10</v>
      </c>
      <c r="AA80" s="6">
        <v>10</v>
      </c>
      <c r="AB80" s="6">
        <v>10</v>
      </c>
      <c r="AC80" s="124" t="s">
        <v>1048</v>
      </c>
      <c r="AD80" s="120" t="s">
        <v>1049</v>
      </c>
      <c r="AE80" s="79" t="s">
        <v>1050</v>
      </c>
      <c r="AF80" s="75">
        <v>5</v>
      </c>
      <c r="AG80" s="75" t="s">
        <v>71</v>
      </c>
      <c r="AH80" s="84" t="s">
        <v>1051</v>
      </c>
    </row>
    <row r="81" spans="1:35" ht="409.5">
      <c r="A81" s="6" t="s">
        <v>439</v>
      </c>
      <c r="B81" s="6" t="s">
        <v>1042</v>
      </c>
      <c r="C81" s="6" t="s">
        <v>1052</v>
      </c>
      <c r="D81" s="6" t="s">
        <v>1053</v>
      </c>
      <c r="E81" s="6" t="s">
        <v>1053</v>
      </c>
      <c r="F81" s="6" t="s">
        <v>440</v>
      </c>
      <c r="G81" s="6" t="s">
        <v>69</v>
      </c>
      <c r="H81" s="75" t="s">
        <v>64</v>
      </c>
      <c r="I81" s="79" t="s">
        <v>1054</v>
      </c>
      <c r="J81" s="154" t="s">
        <v>442</v>
      </c>
      <c r="K81" s="75" t="s">
        <v>443</v>
      </c>
      <c r="L81" s="75" t="s">
        <v>77</v>
      </c>
      <c r="M81" s="6">
        <v>100</v>
      </c>
      <c r="N81" s="6" t="s">
        <v>69</v>
      </c>
      <c r="O81" s="75" t="s">
        <v>70</v>
      </c>
      <c r="P81" s="6" t="s">
        <v>637</v>
      </c>
      <c r="Q81" s="6" t="s">
        <v>637</v>
      </c>
      <c r="R81" s="6" t="s">
        <v>73</v>
      </c>
      <c r="S81" s="6" t="s">
        <v>73</v>
      </c>
      <c r="T81" s="105">
        <f t="shared" si="3"/>
        <v>90</v>
      </c>
      <c r="U81" s="3" t="s">
        <v>71</v>
      </c>
      <c r="V81" s="3">
        <v>25</v>
      </c>
      <c r="W81" s="6">
        <v>15</v>
      </c>
      <c r="X81" s="6">
        <v>10</v>
      </c>
      <c r="Y81" s="6">
        <v>10</v>
      </c>
      <c r="Z81" s="6">
        <v>10</v>
      </c>
      <c r="AA81" s="6">
        <v>10</v>
      </c>
      <c r="AB81" s="6">
        <v>10</v>
      </c>
      <c r="AC81" s="49" t="s">
        <v>1055</v>
      </c>
      <c r="AD81" s="120" t="s">
        <v>1056</v>
      </c>
      <c r="AE81" s="84" t="s">
        <v>1057</v>
      </c>
      <c r="AF81" s="75">
        <v>5</v>
      </c>
      <c r="AG81" s="75" t="s">
        <v>71</v>
      </c>
      <c r="AH81" s="84" t="s">
        <v>1051</v>
      </c>
    </row>
    <row r="82" spans="1:35" ht="409.5">
      <c r="A82" s="6" t="s">
        <v>446</v>
      </c>
      <c r="B82" s="6" t="s">
        <v>1042</v>
      </c>
      <c r="C82" s="6" t="s">
        <v>1058</v>
      </c>
      <c r="D82" s="6" t="s">
        <v>1059</v>
      </c>
      <c r="E82" s="6" t="s">
        <v>1059</v>
      </c>
      <c r="F82" s="6" t="s">
        <v>447</v>
      </c>
      <c r="G82" s="6" t="s">
        <v>122</v>
      </c>
      <c r="H82" s="75" t="s">
        <v>64</v>
      </c>
      <c r="I82" s="79" t="s">
        <v>1060</v>
      </c>
      <c r="J82" s="75" t="s">
        <v>1061</v>
      </c>
      <c r="K82" s="75" t="s">
        <v>1062</v>
      </c>
      <c r="L82" s="75" t="s">
        <v>77</v>
      </c>
      <c r="M82" s="6">
        <v>100</v>
      </c>
      <c r="N82" s="6" t="s">
        <v>122</v>
      </c>
      <c r="O82" s="75" t="s">
        <v>123</v>
      </c>
      <c r="P82" s="6" t="s">
        <v>637</v>
      </c>
      <c r="Q82" s="6" t="s">
        <v>637</v>
      </c>
      <c r="R82" s="6" t="s">
        <v>73</v>
      </c>
      <c r="S82" s="6" t="s">
        <v>73</v>
      </c>
      <c r="T82" s="105">
        <f t="shared" si="3"/>
        <v>90</v>
      </c>
      <c r="U82" s="3" t="s">
        <v>71</v>
      </c>
      <c r="V82" s="3">
        <v>25</v>
      </c>
      <c r="W82" s="6">
        <v>15</v>
      </c>
      <c r="X82" s="6">
        <v>10</v>
      </c>
      <c r="Y82" s="6">
        <v>10</v>
      </c>
      <c r="Z82" s="6">
        <v>10</v>
      </c>
      <c r="AA82" s="6">
        <v>10</v>
      </c>
      <c r="AB82" s="6">
        <v>10</v>
      </c>
      <c r="AC82" s="49" t="s">
        <v>1063</v>
      </c>
      <c r="AD82" s="120" t="s">
        <v>1064</v>
      </c>
      <c r="AE82" s="84" t="s">
        <v>1065</v>
      </c>
      <c r="AF82" s="75">
        <v>5</v>
      </c>
      <c r="AG82" s="75" t="s">
        <v>71</v>
      </c>
      <c r="AH82" s="84" t="s">
        <v>1051</v>
      </c>
    </row>
    <row r="83" spans="1:35" ht="409.5">
      <c r="A83" s="6" t="s">
        <v>1066</v>
      </c>
      <c r="B83" s="6" t="s">
        <v>1042</v>
      </c>
      <c r="C83" s="6" t="s">
        <v>1067</v>
      </c>
      <c r="D83" s="6" t="s">
        <v>1068</v>
      </c>
      <c r="E83" s="6" t="s">
        <v>1068</v>
      </c>
      <c r="F83" s="6" t="s">
        <v>1069</v>
      </c>
      <c r="G83" s="6" t="s">
        <v>63</v>
      </c>
      <c r="H83" s="75" t="s">
        <v>64</v>
      </c>
      <c r="I83" s="79" t="s">
        <v>1070</v>
      </c>
      <c r="J83" s="75" t="s">
        <v>1071</v>
      </c>
      <c r="K83" s="75" t="s">
        <v>1072</v>
      </c>
      <c r="L83" s="75" t="s">
        <v>77</v>
      </c>
      <c r="M83" s="6">
        <v>100</v>
      </c>
      <c r="N83" s="6" t="s">
        <v>63</v>
      </c>
      <c r="O83" s="75" t="s">
        <v>123</v>
      </c>
      <c r="P83" s="6" t="s">
        <v>637</v>
      </c>
      <c r="Q83" s="6" t="s">
        <v>637</v>
      </c>
      <c r="R83" s="6" t="s">
        <v>73</v>
      </c>
      <c r="S83" s="6" t="s">
        <v>73</v>
      </c>
      <c r="T83" s="105">
        <f t="shared" si="3"/>
        <v>80</v>
      </c>
      <c r="U83" s="3" t="s">
        <v>84</v>
      </c>
      <c r="V83" s="3">
        <v>15</v>
      </c>
      <c r="W83" s="6">
        <v>15</v>
      </c>
      <c r="X83" s="6">
        <v>10</v>
      </c>
      <c r="Y83" s="6">
        <v>10</v>
      </c>
      <c r="Z83" s="6">
        <v>10</v>
      </c>
      <c r="AA83" s="6">
        <v>10</v>
      </c>
      <c r="AB83" s="6">
        <v>10</v>
      </c>
      <c r="AC83" s="49" t="s">
        <v>1063</v>
      </c>
      <c r="AD83" s="120" t="s">
        <v>1064</v>
      </c>
      <c r="AE83" s="84" t="s">
        <v>1073</v>
      </c>
      <c r="AF83" s="75">
        <v>5</v>
      </c>
      <c r="AG83" s="75" t="s">
        <v>71</v>
      </c>
      <c r="AH83" s="84" t="s">
        <v>1051</v>
      </c>
    </row>
    <row r="84" spans="1:35" ht="75.75" customHeight="1">
      <c r="A84" s="243" t="s">
        <v>453</v>
      </c>
      <c r="B84" s="6" t="s">
        <v>454</v>
      </c>
      <c r="C84" s="243" t="s">
        <v>1074</v>
      </c>
      <c r="D84" s="243" t="s">
        <v>1075</v>
      </c>
      <c r="E84" s="243" t="s">
        <v>1075</v>
      </c>
      <c r="F84" s="243" t="s">
        <v>455</v>
      </c>
      <c r="G84" s="243" t="s">
        <v>122</v>
      </c>
      <c r="H84" s="75" t="s">
        <v>64</v>
      </c>
      <c r="I84" s="79" t="s">
        <v>1076</v>
      </c>
      <c r="J84" s="75" t="s">
        <v>457</v>
      </c>
      <c r="K84" s="75" t="s">
        <v>458</v>
      </c>
      <c r="L84" s="75" t="s">
        <v>77</v>
      </c>
      <c r="M84" s="243">
        <v>100</v>
      </c>
      <c r="N84" s="243" t="s">
        <v>122</v>
      </c>
      <c r="O84" s="244" t="s">
        <v>123</v>
      </c>
      <c r="P84" s="243" t="s">
        <v>637</v>
      </c>
      <c r="Q84" s="243" t="s">
        <v>637</v>
      </c>
      <c r="R84" s="243" t="s">
        <v>73</v>
      </c>
      <c r="S84" s="243" t="s">
        <v>73</v>
      </c>
      <c r="T84" s="105">
        <f t="shared" si="3"/>
        <v>90</v>
      </c>
      <c r="U84" s="3" t="s">
        <v>71</v>
      </c>
      <c r="V84" s="3">
        <v>25</v>
      </c>
      <c r="W84" s="6">
        <v>15</v>
      </c>
      <c r="X84" s="6">
        <v>10</v>
      </c>
      <c r="Y84" s="6">
        <v>10</v>
      </c>
      <c r="Z84" s="6">
        <v>10</v>
      </c>
      <c r="AA84" s="6">
        <v>10</v>
      </c>
      <c r="AB84" s="6">
        <v>10</v>
      </c>
      <c r="AC84" s="133" t="s">
        <v>1077</v>
      </c>
      <c r="AD84" s="120" t="s">
        <v>1078</v>
      </c>
      <c r="AE84" s="84" t="s">
        <v>1079</v>
      </c>
      <c r="AF84" s="75">
        <v>10</v>
      </c>
      <c r="AG84" s="75" t="s">
        <v>682</v>
      </c>
      <c r="AH84" s="84" t="s">
        <v>1080</v>
      </c>
    </row>
    <row r="85" spans="1:35" ht="216" customHeight="1">
      <c r="A85" s="243"/>
      <c r="B85" s="6" t="s">
        <v>454</v>
      </c>
      <c r="C85" s="243"/>
      <c r="D85" s="243"/>
      <c r="E85" s="243"/>
      <c r="F85" s="243"/>
      <c r="G85" s="243"/>
      <c r="H85" s="75" t="s">
        <v>64</v>
      </c>
      <c r="I85" s="79" t="s">
        <v>1081</v>
      </c>
      <c r="J85" s="75" t="s">
        <v>462</v>
      </c>
      <c r="K85" s="75" t="s">
        <v>463</v>
      </c>
      <c r="L85" s="75" t="s">
        <v>68</v>
      </c>
      <c r="M85" s="243"/>
      <c r="N85" s="243"/>
      <c r="O85" s="244"/>
      <c r="P85" s="243"/>
      <c r="Q85" s="243"/>
      <c r="R85" s="243"/>
      <c r="S85" s="243"/>
      <c r="T85" s="105">
        <f t="shared" ref="T85:T98" si="4">SUM(V85:AB85)</f>
        <v>90</v>
      </c>
      <c r="U85" s="3" t="s">
        <v>71</v>
      </c>
      <c r="V85" s="3">
        <v>25</v>
      </c>
      <c r="W85" s="6">
        <v>15</v>
      </c>
      <c r="X85" s="6">
        <v>10</v>
      </c>
      <c r="Y85" s="6">
        <v>10</v>
      </c>
      <c r="Z85" s="6">
        <v>10</v>
      </c>
      <c r="AA85" s="6">
        <v>10</v>
      </c>
      <c r="AB85" s="6">
        <v>10</v>
      </c>
      <c r="AC85" s="133" t="s">
        <v>1082</v>
      </c>
      <c r="AD85" s="120" t="s">
        <v>1083</v>
      </c>
      <c r="AE85" s="84" t="s">
        <v>1084</v>
      </c>
      <c r="AF85" s="75">
        <v>10</v>
      </c>
      <c r="AG85" s="75" t="s">
        <v>682</v>
      </c>
      <c r="AH85" s="84" t="s">
        <v>683</v>
      </c>
    </row>
    <row r="86" spans="1:35" ht="280.5">
      <c r="A86" s="6" t="s">
        <v>466</v>
      </c>
      <c r="B86" s="6" t="s">
        <v>454</v>
      </c>
      <c r="C86" s="6" t="s">
        <v>1085</v>
      </c>
      <c r="D86" s="6" t="s">
        <v>1086</v>
      </c>
      <c r="E86" s="6" t="s">
        <v>1086</v>
      </c>
      <c r="F86" s="6" t="s">
        <v>467</v>
      </c>
      <c r="G86" s="6" t="s">
        <v>122</v>
      </c>
      <c r="H86" s="75" t="s">
        <v>64</v>
      </c>
      <c r="I86" s="79" t="s">
        <v>468</v>
      </c>
      <c r="J86" s="75" t="s">
        <v>469</v>
      </c>
      <c r="K86" s="75" t="s">
        <v>463</v>
      </c>
      <c r="L86" s="75" t="s">
        <v>106</v>
      </c>
      <c r="M86" s="6">
        <v>100</v>
      </c>
      <c r="N86" s="6" t="s">
        <v>122</v>
      </c>
      <c r="O86" s="75" t="s">
        <v>123</v>
      </c>
      <c r="P86" s="6" t="s">
        <v>637</v>
      </c>
      <c r="Q86" s="6" t="s">
        <v>637</v>
      </c>
      <c r="R86" s="6" t="s">
        <v>73</v>
      </c>
      <c r="S86" s="6" t="s">
        <v>73</v>
      </c>
      <c r="T86" s="105">
        <f t="shared" si="4"/>
        <v>90</v>
      </c>
      <c r="U86" s="3" t="s">
        <v>71</v>
      </c>
      <c r="V86" s="3">
        <v>25</v>
      </c>
      <c r="W86" s="6">
        <v>15</v>
      </c>
      <c r="X86" s="6">
        <v>10</v>
      </c>
      <c r="Y86" s="6">
        <v>10</v>
      </c>
      <c r="Z86" s="6">
        <v>10</v>
      </c>
      <c r="AA86" s="6">
        <v>10</v>
      </c>
      <c r="AB86" s="6">
        <v>10</v>
      </c>
      <c r="AC86" s="133" t="s">
        <v>1087</v>
      </c>
      <c r="AD86" s="120" t="s">
        <v>1088</v>
      </c>
      <c r="AE86" s="84" t="s">
        <v>1089</v>
      </c>
      <c r="AF86" s="75">
        <v>10</v>
      </c>
      <c r="AG86" s="75" t="s">
        <v>682</v>
      </c>
      <c r="AH86" s="84" t="s">
        <v>683</v>
      </c>
    </row>
    <row r="87" spans="1:35" ht="208.5" customHeight="1">
      <c r="A87" s="6" t="s">
        <v>472</v>
      </c>
      <c r="B87" s="6" t="s">
        <v>454</v>
      </c>
      <c r="C87" s="6" t="s">
        <v>1090</v>
      </c>
      <c r="D87" s="6" t="s">
        <v>1091</v>
      </c>
      <c r="E87" s="6" t="s">
        <v>1091</v>
      </c>
      <c r="F87" s="6" t="s">
        <v>473</v>
      </c>
      <c r="G87" s="6" t="s">
        <v>122</v>
      </c>
      <c r="H87" s="75" t="s">
        <v>64</v>
      </c>
      <c r="I87" s="79" t="s">
        <v>1092</v>
      </c>
      <c r="J87" s="75" t="s">
        <v>1093</v>
      </c>
      <c r="K87" s="75" t="s">
        <v>476</v>
      </c>
      <c r="L87" s="75" t="s">
        <v>106</v>
      </c>
      <c r="M87" s="6">
        <v>100</v>
      </c>
      <c r="N87" s="6" t="s">
        <v>122</v>
      </c>
      <c r="O87" s="75" t="s">
        <v>123</v>
      </c>
      <c r="P87" s="6" t="s">
        <v>637</v>
      </c>
      <c r="Q87" s="6" t="s">
        <v>637</v>
      </c>
      <c r="R87" s="6" t="s">
        <v>73</v>
      </c>
      <c r="S87" s="6" t="s">
        <v>73</v>
      </c>
      <c r="T87" s="105">
        <f t="shared" si="4"/>
        <v>90</v>
      </c>
      <c r="U87" s="3" t="s">
        <v>71</v>
      </c>
      <c r="V87" s="3">
        <v>25</v>
      </c>
      <c r="W87" s="6">
        <v>15</v>
      </c>
      <c r="X87" s="6">
        <v>10</v>
      </c>
      <c r="Y87" s="6">
        <v>10</v>
      </c>
      <c r="Z87" s="6">
        <v>10</v>
      </c>
      <c r="AA87" s="6">
        <v>10</v>
      </c>
      <c r="AB87" s="6">
        <v>10</v>
      </c>
      <c r="AC87" s="133" t="s">
        <v>1094</v>
      </c>
      <c r="AD87" s="120" t="s">
        <v>1095</v>
      </c>
      <c r="AE87" s="84" t="s">
        <v>1096</v>
      </c>
      <c r="AF87" s="75">
        <v>10</v>
      </c>
      <c r="AG87" s="75" t="s">
        <v>682</v>
      </c>
      <c r="AH87" s="84" t="s">
        <v>683</v>
      </c>
    </row>
    <row r="88" spans="1:35" ht="149.25" customHeight="1">
      <c r="A88" s="243" t="s">
        <v>478</v>
      </c>
      <c r="B88" s="6" t="s">
        <v>454</v>
      </c>
      <c r="C88" s="243" t="s">
        <v>1097</v>
      </c>
      <c r="D88" s="243" t="s">
        <v>1098</v>
      </c>
      <c r="E88" s="243" t="s">
        <v>1098</v>
      </c>
      <c r="F88" s="243" t="s">
        <v>479</v>
      </c>
      <c r="G88" s="243" t="s">
        <v>122</v>
      </c>
      <c r="H88" s="75" t="s">
        <v>64</v>
      </c>
      <c r="I88" s="79" t="s">
        <v>480</v>
      </c>
      <c r="J88" s="75" t="s">
        <v>481</v>
      </c>
      <c r="K88" s="75" t="s">
        <v>482</v>
      </c>
      <c r="L88" s="75" t="s">
        <v>91</v>
      </c>
      <c r="M88" s="243">
        <v>100</v>
      </c>
      <c r="N88" s="243" t="s">
        <v>122</v>
      </c>
      <c r="O88" s="244" t="s">
        <v>123</v>
      </c>
      <c r="P88" s="243" t="s">
        <v>637</v>
      </c>
      <c r="Q88" s="243" t="s">
        <v>637</v>
      </c>
      <c r="R88" s="243" t="s">
        <v>73</v>
      </c>
      <c r="S88" s="243" t="s">
        <v>73</v>
      </c>
      <c r="T88" s="105">
        <f t="shared" si="4"/>
        <v>90</v>
      </c>
      <c r="U88" s="3" t="s">
        <v>71</v>
      </c>
      <c r="V88" s="3">
        <v>25</v>
      </c>
      <c r="W88" s="6">
        <v>15</v>
      </c>
      <c r="X88" s="6">
        <v>10</v>
      </c>
      <c r="Y88" s="6">
        <v>10</v>
      </c>
      <c r="Z88" s="6">
        <v>10</v>
      </c>
      <c r="AA88" s="6">
        <v>10</v>
      </c>
      <c r="AB88" s="6">
        <v>10</v>
      </c>
      <c r="AC88" s="133" t="s">
        <v>1099</v>
      </c>
      <c r="AD88" s="120" t="s">
        <v>1100</v>
      </c>
      <c r="AE88" s="84" t="s">
        <v>1101</v>
      </c>
      <c r="AF88" s="75">
        <v>5</v>
      </c>
      <c r="AG88" s="75" t="s">
        <v>84</v>
      </c>
      <c r="AH88" s="84" t="s">
        <v>1102</v>
      </c>
      <c r="AI88" s="1" t="s">
        <v>867</v>
      </c>
    </row>
    <row r="89" spans="1:35" ht="204.75" customHeight="1">
      <c r="A89" s="243"/>
      <c r="B89" s="6" t="s">
        <v>454</v>
      </c>
      <c r="C89" s="243"/>
      <c r="D89" s="243"/>
      <c r="E89" s="243"/>
      <c r="F89" s="243"/>
      <c r="G89" s="243"/>
      <c r="H89" s="75" t="s">
        <v>64</v>
      </c>
      <c r="I89" s="79" t="s">
        <v>1103</v>
      </c>
      <c r="J89" s="75" t="s">
        <v>481</v>
      </c>
      <c r="K89" s="75" t="s">
        <v>485</v>
      </c>
      <c r="L89" s="75" t="s">
        <v>68</v>
      </c>
      <c r="M89" s="243"/>
      <c r="N89" s="243"/>
      <c r="O89" s="244"/>
      <c r="P89" s="243"/>
      <c r="Q89" s="243"/>
      <c r="R89" s="243"/>
      <c r="S89" s="243"/>
      <c r="T89" s="105">
        <f t="shared" si="4"/>
        <v>90</v>
      </c>
      <c r="U89" s="3" t="s">
        <v>71</v>
      </c>
      <c r="V89" s="3">
        <v>25</v>
      </c>
      <c r="W89" s="6">
        <v>15</v>
      </c>
      <c r="X89" s="6">
        <v>10</v>
      </c>
      <c r="Y89" s="6">
        <v>10</v>
      </c>
      <c r="Z89" s="6">
        <v>10</v>
      </c>
      <c r="AA89" s="6">
        <v>10</v>
      </c>
      <c r="AB89" s="6">
        <v>10</v>
      </c>
      <c r="AC89" s="133" t="s">
        <v>1104</v>
      </c>
      <c r="AD89" s="120" t="s">
        <v>1105</v>
      </c>
      <c r="AE89" s="84" t="s">
        <v>1106</v>
      </c>
      <c r="AF89" s="75">
        <v>10</v>
      </c>
      <c r="AG89" s="75" t="s">
        <v>682</v>
      </c>
      <c r="AH89" s="84" t="s">
        <v>1107</v>
      </c>
    </row>
    <row r="90" spans="1:35" ht="409.5">
      <c r="A90" s="6" t="s">
        <v>1108</v>
      </c>
      <c r="B90" s="6" t="s">
        <v>1109</v>
      </c>
      <c r="C90" s="6" t="s">
        <v>1110</v>
      </c>
      <c r="D90" s="6" t="s">
        <v>1111</v>
      </c>
      <c r="E90" s="6" t="s">
        <v>1111</v>
      </c>
      <c r="F90" s="6" t="s">
        <v>489</v>
      </c>
      <c r="G90" s="6" t="s">
        <v>63</v>
      </c>
      <c r="H90" s="75" t="s">
        <v>64</v>
      </c>
      <c r="I90" s="79" t="s">
        <v>1112</v>
      </c>
      <c r="J90" s="75" t="s">
        <v>1113</v>
      </c>
      <c r="K90" s="75" t="s">
        <v>492</v>
      </c>
      <c r="L90" s="75" t="s">
        <v>1114</v>
      </c>
      <c r="M90" s="6">
        <v>100</v>
      </c>
      <c r="N90" s="6" t="s">
        <v>63</v>
      </c>
      <c r="O90" s="75" t="s">
        <v>123</v>
      </c>
      <c r="P90" s="6" t="s">
        <v>637</v>
      </c>
      <c r="Q90" s="6" t="s">
        <v>637</v>
      </c>
      <c r="R90" s="6" t="s">
        <v>73</v>
      </c>
      <c r="S90" s="6" t="s">
        <v>73</v>
      </c>
      <c r="T90" s="105">
        <f t="shared" si="4"/>
        <v>90</v>
      </c>
      <c r="U90" s="3" t="s">
        <v>71</v>
      </c>
      <c r="V90" s="3">
        <v>25</v>
      </c>
      <c r="W90" s="6">
        <v>15</v>
      </c>
      <c r="X90" s="6">
        <v>10</v>
      </c>
      <c r="Y90" s="6">
        <v>10</v>
      </c>
      <c r="Z90" s="6">
        <v>10</v>
      </c>
      <c r="AA90" s="6">
        <v>10</v>
      </c>
      <c r="AB90" s="6">
        <v>10</v>
      </c>
      <c r="AC90" s="49" t="s">
        <v>1115</v>
      </c>
      <c r="AD90" s="120" t="s">
        <v>1116</v>
      </c>
      <c r="AE90" s="84" t="s">
        <v>1117</v>
      </c>
      <c r="AF90" s="75">
        <v>10</v>
      </c>
      <c r="AG90" s="75" t="s">
        <v>682</v>
      </c>
      <c r="AH90" s="84" t="s">
        <v>683</v>
      </c>
    </row>
    <row r="91" spans="1:35" ht="204">
      <c r="A91" s="6" t="s">
        <v>1118</v>
      </c>
      <c r="B91" s="6" t="s">
        <v>1109</v>
      </c>
      <c r="C91" s="6" t="s">
        <v>1119</v>
      </c>
      <c r="D91" s="6" t="s">
        <v>1120</v>
      </c>
      <c r="E91" s="6" t="s">
        <v>1120</v>
      </c>
      <c r="F91" s="6" t="s">
        <v>495</v>
      </c>
      <c r="G91" s="6" t="s">
        <v>63</v>
      </c>
      <c r="H91" s="75" t="s">
        <v>64</v>
      </c>
      <c r="I91" s="79" t="s">
        <v>496</v>
      </c>
      <c r="J91" s="75" t="s">
        <v>497</v>
      </c>
      <c r="K91" s="75" t="s">
        <v>498</v>
      </c>
      <c r="L91" s="75" t="s">
        <v>83</v>
      </c>
      <c r="M91" s="6">
        <v>100</v>
      </c>
      <c r="N91" s="6" t="s">
        <v>63</v>
      </c>
      <c r="O91" s="75" t="s">
        <v>123</v>
      </c>
      <c r="P91" s="6" t="s">
        <v>637</v>
      </c>
      <c r="Q91" s="6" t="s">
        <v>637</v>
      </c>
      <c r="R91" s="6" t="s">
        <v>73</v>
      </c>
      <c r="S91" s="6" t="s">
        <v>73</v>
      </c>
      <c r="T91" s="105">
        <f t="shared" si="4"/>
        <v>90</v>
      </c>
      <c r="U91" s="3" t="s">
        <v>71</v>
      </c>
      <c r="V91" s="3">
        <v>25</v>
      </c>
      <c r="W91" s="6">
        <v>15</v>
      </c>
      <c r="X91" s="6">
        <v>10</v>
      </c>
      <c r="Y91" s="6">
        <v>10</v>
      </c>
      <c r="Z91" s="6">
        <v>10</v>
      </c>
      <c r="AA91" s="6">
        <v>10</v>
      </c>
      <c r="AB91" s="6">
        <v>10</v>
      </c>
      <c r="AC91" s="49" t="s">
        <v>1121</v>
      </c>
      <c r="AD91" s="120" t="s">
        <v>1122</v>
      </c>
      <c r="AE91" s="84" t="s">
        <v>1123</v>
      </c>
      <c r="AF91" s="75">
        <v>10</v>
      </c>
      <c r="AG91" s="75" t="s">
        <v>682</v>
      </c>
      <c r="AH91" s="84" t="s">
        <v>683</v>
      </c>
    </row>
    <row r="92" spans="1:35" ht="369.75">
      <c r="A92" s="243" t="s">
        <v>1124</v>
      </c>
      <c r="B92" s="6" t="s">
        <v>1109</v>
      </c>
      <c r="C92" s="243" t="s">
        <v>1119</v>
      </c>
      <c r="D92" s="243" t="s">
        <v>1125</v>
      </c>
      <c r="E92" s="243" t="s">
        <v>1125</v>
      </c>
      <c r="F92" s="243" t="s">
        <v>501</v>
      </c>
      <c r="G92" s="243" t="s">
        <v>63</v>
      </c>
      <c r="H92" s="75" t="s">
        <v>64</v>
      </c>
      <c r="I92" s="79" t="s">
        <v>502</v>
      </c>
      <c r="J92" s="75" t="s">
        <v>503</v>
      </c>
      <c r="K92" s="75" t="s">
        <v>504</v>
      </c>
      <c r="L92" s="75" t="s">
        <v>867</v>
      </c>
      <c r="M92" s="243">
        <v>100</v>
      </c>
      <c r="N92" s="243" t="s">
        <v>63</v>
      </c>
      <c r="O92" s="244" t="s">
        <v>123</v>
      </c>
      <c r="P92" s="243" t="s">
        <v>637</v>
      </c>
      <c r="Q92" s="243" t="s">
        <v>637</v>
      </c>
      <c r="R92" s="243" t="s">
        <v>73</v>
      </c>
      <c r="S92" s="243" t="s">
        <v>73</v>
      </c>
      <c r="T92" s="105">
        <f t="shared" si="4"/>
        <v>90</v>
      </c>
      <c r="U92" s="3" t="s">
        <v>71</v>
      </c>
      <c r="V92" s="3">
        <v>25</v>
      </c>
      <c r="W92" s="6">
        <v>15</v>
      </c>
      <c r="X92" s="6">
        <v>10</v>
      </c>
      <c r="Y92" s="6">
        <v>10</v>
      </c>
      <c r="Z92" s="6">
        <v>10</v>
      </c>
      <c r="AA92" s="6">
        <v>10</v>
      </c>
      <c r="AB92" s="6">
        <v>10</v>
      </c>
      <c r="AC92" s="133" t="s">
        <v>1126</v>
      </c>
      <c r="AD92" s="120" t="s">
        <v>1127</v>
      </c>
      <c r="AE92" s="84" t="s">
        <v>1128</v>
      </c>
      <c r="AF92" s="75">
        <v>10</v>
      </c>
      <c r="AG92" s="75" t="s">
        <v>682</v>
      </c>
      <c r="AH92" s="84" t="s">
        <v>683</v>
      </c>
    </row>
    <row r="93" spans="1:35" ht="229.5">
      <c r="A93" s="243"/>
      <c r="B93" s="6" t="s">
        <v>1109</v>
      </c>
      <c r="C93" s="243"/>
      <c r="D93" s="243"/>
      <c r="E93" s="243"/>
      <c r="F93" s="243"/>
      <c r="G93" s="243"/>
      <c r="H93" s="75" t="s">
        <v>64</v>
      </c>
      <c r="I93" s="79" t="s">
        <v>1129</v>
      </c>
      <c r="J93" s="75" t="s">
        <v>1130</v>
      </c>
      <c r="K93" s="111" t="s">
        <v>1131</v>
      </c>
      <c r="L93" s="75" t="s">
        <v>83</v>
      </c>
      <c r="M93" s="243"/>
      <c r="N93" s="243"/>
      <c r="O93" s="244"/>
      <c r="P93" s="243"/>
      <c r="Q93" s="243"/>
      <c r="R93" s="243"/>
      <c r="S93" s="243"/>
      <c r="T93" s="105">
        <f t="shared" si="4"/>
        <v>90</v>
      </c>
      <c r="U93" s="3" t="s">
        <v>71</v>
      </c>
      <c r="V93" s="3">
        <v>25</v>
      </c>
      <c r="W93" s="6">
        <v>15</v>
      </c>
      <c r="X93" s="6">
        <v>10</v>
      </c>
      <c r="Y93" s="6">
        <v>10</v>
      </c>
      <c r="Z93" s="6">
        <v>10</v>
      </c>
      <c r="AA93" s="6">
        <v>10</v>
      </c>
      <c r="AB93" s="6">
        <v>10</v>
      </c>
      <c r="AC93" s="49" t="s">
        <v>1132</v>
      </c>
      <c r="AD93" s="120" t="s">
        <v>1133</v>
      </c>
      <c r="AE93" s="84" t="s">
        <v>1134</v>
      </c>
      <c r="AF93" s="75">
        <v>10</v>
      </c>
      <c r="AG93" s="75" t="s">
        <v>682</v>
      </c>
      <c r="AH93" s="84" t="s">
        <v>683</v>
      </c>
    </row>
    <row r="94" spans="1:35" ht="267.75">
      <c r="A94" s="243" t="s">
        <v>1135</v>
      </c>
      <c r="B94" s="6" t="s">
        <v>1109</v>
      </c>
      <c r="C94" s="243" t="s">
        <v>1119</v>
      </c>
      <c r="D94" s="243" t="s">
        <v>1136</v>
      </c>
      <c r="E94" s="243" t="s">
        <v>1136</v>
      </c>
      <c r="F94" s="243" t="s">
        <v>512</v>
      </c>
      <c r="G94" s="243" t="s">
        <v>63</v>
      </c>
      <c r="H94" s="75" t="s">
        <v>64</v>
      </c>
      <c r="I94" s="79" t="s">
        <v>513</v>
      </c>
      <c r="J94" s="75" t="s">
        <v>514</v>
      </c>
      <c r="K94" s="111" t="s">
        <v>1137</v>
      </c>
      <c r="L94" s="75" t="s">
        <v>91</v>
      </c>
      <c r="M94" s="243">
        <v>100</v>
      </c>
      <c r="N94" s="243" t="s">
        <v>63</v>
      </c>
      <c r="O94" s="244" t="s">
        <v>123</v>
      </c>
      <c r="P94" s="243" t="s">
        <v>637</v>
      </c>
      <c r="Q94" s="243" t="s">
        <v>637</v>
      </c>
      <c r="R94" s="243" t="s">
        <v>73</v>
      </c>
      <c r="S94" s="243" t="s">
        <v>73</v>
      </c>
      <c r="T94" s="105">
        <f t="shared" si="4"/>
        <v>90</v>
      </c>
      <c r="U94" s="3" t="s">
        <v>71</v>
      </c>
      <c r="V94" s="3">
        <v>25</v>
      </c>
      <c r="W94" s="6">
        <v>15</v>
      </c>
      <c r="X94" s="6">
        <v>10</v>
      </c>
      <c r="Y94" s="6">
        <v>10</v>
      </c>
      <c r="Z94" s="6">
        <v>10</v>
      </c>
      <c r="AA94" s="6">
        <v>10</v>
      </c>
      <c r="AB94" s="6">
        <v>10</v>
      </c>
      <c r="AC94" s="133" t="s">
        <v>1138</v>
      </c>
      <c r="AD94" s="120" t="s">
        <v>1139</v>
      </c>
      <c r="AE94" s="84" t="s">
        <v>1140</v>
      </c>
      <c r="AF94" s="75">
        <v>10</v>
      </c>
      <c r="AG94" s="75" t="s">
        <v>682</v>
      </c>
      <c r="AH94" s="84" t="s">
        <v>683</v>
      </c>
    </row>
    <row r="95" spans="1:35" ht="153">
      <c r="A95" s="243"/>
      <c r="B95" s="6" t="s">
        <v>1109</v>
      </c>
      <c r="C95" s="243"/>
      <c r="D95" s="243"/>
      <c r="E95" s="243"/>
      <c r="F95" s="243"/>
      <c r="G95" s="243"/>
      <c r="H95" s="75" t="s">
        <v>64</v>
      </c>
      <c r="I95" s="79" t="s">
        <v>1141</v>
      </c>
      <c r="J95" s="75" t="s">
        <v>1142</v>
      </c>
      <c r="K95" s="111" t="s">
        <v>1131</v>
      </c>
      <c r="L95" s="75" t="s">
        <v>77</v>
      </c>
      <c r="M95" s="243"/>
      <c r="N95" s="243"/>
      <c r="O95" s="244"/>
      <c r="P95" s="243"/>
      <c r="Q95" s="243"/>
      <c r="R95" s="243"/>
      <c r="S95" s="243"/>
      <c r="T95" s="105">
        <f t="shared" si="4"/>
        <v>90</v>
      </c>
      <c r="U95" s="3" t="s">
        <v>71</v>
      </c>
      <c r="V95" s="3">
        <v>25</v>
      </c>
      <c r="W95" s="6">
        <v>15</v>
      </c>
      <c r="X95" s="6">
        <v>10</v>
      </c>
      <c r="Y95" s="6">
        <v>10</v>
      </c>
      <c r="Z95" s="6">
        <v>10</v>
      </c>
      <c r="AA95" s="6">
        <v>10</v>
      </c>
      <c r="AB95" s="6">
        <v>10</v>
      </c>
      <c r="AC95" s="135" t="s">
        <v>1143</v>
      </c>
      <c r="AD95" s="126" t="s">
        <v>1144</v>
      </c>
      <c r="AE95" s="84" t="s">
        <v>1145</v>
      </c>
      <c r="AF95" s="75">
        <v>10</v>
      </c>
      <c r="AG95" s="75" t="s">
        <v>682</v>
      </c>
      <c r="AH95" s="84" t="s">
        <v>683</v>
      </c>
    </row>
    <row r="96" spans="1:35" ht="153">
      <c r="A96" s="243" t="s">
        <v>1146</v>
      </c>
      <c r="B96" s="6" t="s">
        <v>1109</v>
      </c>
      <c r="C96" s="243" t="s">
        <v>1119</v>
      </c>
      <c r="D96" s="243" t="s">
        <v>1147</v>
      </c>
      <c r="E96" s="243" t="s">
        <v>1147</v>
      </c>
      <c r="F96" s="243" t="s">
        <v>522</v>
      </c>
      <c r="G96" s="243" t="s">
        <v>63</v>
      </c>
      <c r="H96" s="75" t="s">
        <v>64</v>
      </c>
      <c r="I96" s="79" t="s">
        <v>523</v>
      </c>
      <c r="J96" s="75" t="s">
        <v>524</v>
      </c>
      <c r="K96" s="75" t="s">
        <v>525</v>
      </c>
      <c r="L96" s="75" t="s">
        <v>77</v>
      </c>
      <c r="M96" s="243">
        <v>100</v>
      </c>
      <c r="N96" s="243" t="s">
        <v>63</v>
      </c>
      <c r="O96" s="244" t="s">
        <v>123</v>
      </c>
      <c r="P96" s="243" t="s">
        <v>637</v>
      </c>
      <c r="Q96" s="243" t="s">
        <v>637</v>
      </c>
      <c r="R96" s="243" t="s">
        <v>73</v>
      </c>
      <c r="S96" s="243" t="s">
        <v>73</v>
      </c>
      <c r="T96" s="105">
        <f t="shared" si="4"/>
        <v>90</v>
      </c>
      <c r="U96" s="3" t="s">
        <v>71</v>
      </c>
      <c r="V96" s="3">
        <v>25</v>
      </c>
      <c r="W96" s="6">
        <v>15</v>
      </c>
      <c r="X96" s="6">
        <v>10</v>
      </c>
      <c r="Y96" s="6">
        <v>10</v>
      </c>
      <c r="Z96" s="6">
        <v>10</v>
      </c>
      <c r="AA96" s="6">
        <v>10</v>
      </c>
      <c r="AB96" s="6">
        <v>10</v>
      </c>
      <c r="AC96" s="136" t="s">
        <v>1148</v>
      </c>
      <c r="AD96" s="137" t="s">
        <v>1149</v>
      </c>
      <c r="AE96" s="84" t="s">
        <v>1150</v>
      </c>
      <c r="AF96" s="75">
        <v>10</v>
      </c>
      <c r="AG96" s="75" t="s">
        <v>682</v>
      </c>
      <c r="AH96" s="84" t="s">
        <v>683</v>
      </c>
    </row>
    <row r="97" spans="1:34" ht="153">
      <c r="A97" s="243"/>
      <c r="B97" s="6" t="s">
        <v>1109</v>
      </c>
      <c r="C97" s="243"/>
      <c r="D97" s="243"/>
      <c r="E97" s="243"/>
      <c r="F97" s="243"/>
      <c r="G97" s="243"/>
      <c r="H97" s="75" t="s">
        <v>64</v>
      </c>
      <c r="I97" s="79" t="s">
        <v>527</v>
      </c>
      <c r="J97" s="75" t="s">
        <v>524</v>
      </c>
      <c r="K97" s="75" t="s">
        <v>525</v>
      </c>
      <c r="L97" s="75" t="s">
        <v>83</v>
      </c>
      <c r="M97" s="243"/>
      <c r="N97" s="243"/>
      <c r="O97" s="244"/>
      <c r="P97" s="243"/>
      <c r="Q97" s="243"/>
      <c r="R97" s="243"/>
      <c r="S97" s="243"/>
      <c r="T97" s="105">
        <f t="shared" si="4"/>
        <v>90</v>
      </c>
      <c r="U97" s="3" t="s">
        <v>71</v>
      </c>
      <c r="V97" s="3">
        <v>25</v>
      </c>
      <c r="W97" s="6">
        <v>15</v>
      </c>
      <c r="X97" s="6">
        <v>10</v>
      </c>
      <c r="Y97" s="6">
        <v>10</v>
      </c>
      <c r="Z97" s="6">
        <v>10</v>
      </c>
      <c r="AA97" s="6">
        <v>10</v>
      </c>
      <c r="AB97" s="6">
        <v>10</v>
      </c>
      <c r="AC97" s="136" t="s">
        <v>1151</v>
      </c>
      <c r="AD97" s="298" t="s">
        <v>1152</v>
      </c>
      <c r="AE97" s="84" t="s">
        <v>1153</v>
      </c>
      <c r="AF97" s="75">
        <v>10</v>
      </c>
      <c r="AG97" s="75" t="s">
        <v>682</v>
      </c>
      <c r="AH97" s="84" t="s">
        <v>683</v>
      </c>
    </row>
    <row r="98" spans="1:34" ht="280.5">
      <c r="A98" s="6" t="s">
        <v>1154</v>
      </c>
      <c r="B98" s="6" t="s">
        <v>1155</v>
      </c>
      <c r="C98" s="6" t="s">
        <v>1156</v>
      </c>
      <c r="D98" s="6" t="s">
        <v>1157</v>
      </c>
      <c r="E98" s="6" t="s">
        <v>1157</v>
      </c>
      <c r="F98" s="6" t="s">
        <v>536</v>
      </c>
      <c r="G98" s="6" t="s">
        <v>122</v>
      </c>
      <c r="H98" s="75" t="s">
        <v>64</v>
      </c>
      <c r="I98" s="79" t="s">
        <v>1158</v>
      </c>
      <c r="J98" s="75" t="s">
        <v>1159</v>
      </c>
      <c r="K98" s="75" t="s">
        <v>539</v>
      </c>
      <c r="L98" s="75" t="s">
        <v>198</v>
      </c>
      <c r="M98" s="6">
        <v>100</v>
      </c>
      <c r="N98" s="6" t="s">
        <v>122</v>
      </c>
      <c r="O98" s="75" t="s">
        <v>123</v>
      </c>
      <c r="P98" s="6" t="s">
        <v>637</v>
      </c>
      <c r="Q98" s="6" t="s">
        <v>637</v>
      </c>
      <c r="R98" s="6" t="s">
        <v>73</v>
      </c>
      <c r="S98" s="6" t="s">
        <v>73</v>
      </c>
      <c r="T98" s="105">
        <f t="shared" si="4"/>
        <v>90</v>
      </c>
      <c r="U98" s="3" t="s">
        <v>71</v>
      </c>
      <c r="V98" s="3">
        <v>25</v>
      </c>
      <c r="W98" s="6">
        <v>15</v>
      </c>
      <c r="X98" s="6">
        <v>10</v>
      </c>
      <c r="Y98" s="6">
        <v>10</v>
      </c>
      <c r="Z98" s="6">
        <v>10</v>
      </c>
      <c r="AA98" s="6">
        <v>10</v>
      </c>
      <c r="AB98" s="6">
        <v>10</v>
      </c>
      <c r="AC98" s="49" t="s">
        <v>1160</v>
      </c>
      <c r="AD98" s="140" t="s">
        <v>1161</v>
      </c>
      <c r="AE98" s="84" t="s">
        <v>1162</v>
      </c>
      <c r="AF98" s="75">
        <v>10</v>
      </c>
      <c r="AG98" s="75" t="s">
        <v>682</v>
      </c>
      <c r="AH98" s="84" t="s">
        <v>1163</v>
      </c>
    </row>
    <row r="99" spans="1:34" ht="242.25">
      <c r="A99" s="6" t="s">
        <v>1164</v>
      </c>
      <c r="B99" s="6" t="s">
        <v>1155</v>
      </c>
      <c r="C99" s="6" t="s">
        <v>1156</v>
      </c>
      <c r="D99" s="6" t="s">
        <v>1165</v>
      </c>
      <c r="E99" s="6" t="s">
        <v>1165</v>
      </c>
      <c r="F99" s="6" t="s">
        <v>543</v>
      </c>
      <c r="G99" s="6" t="s">
        <v>122</v>
      </c>
      <c r="H99" s="75" t="s">
        <v>64</v>
      </c>
      <c r="I99" s="79" t="s">
        <v>1166</v>
      </c>
      <c r="J99" s="75" t="s">
        <v>1167</v>
      </c>
      <c r="K99" s="75" t="s">
        <v>546</v>
      </c>
      <c r="L99" s="75" t="s">
        <v>1168</v>
      </c>
      <c r="M99" s="6">
        <v>100</v>
      </c>
      <c r="N99" s="6" t="s">
        <v>122</v>
      </c>
      <c r="O99" s="75" t="s">
        <v>123</v>
      </c>
      <c r="P99" s="6" t="s">
        <v>637</v>
      </c>
      <c r="Q99" s="6" t="s">
        <v>637</v>
      </c>
      <c r="R99" s="6" t="s">
        <v>637</v>
      </c>
      <c r="S99" s="6" t="s">
        <v>73</v>
      </c>
      <c r="T99" s="105">
        <f>SUM(V99:AB99)</f>
        <v>90</v>
      </c>
      <c r="U99" s="3" t="s">
        <v>71</v>
      </c>
      <c r="V99" s="3">
        <v>25</v>
      </c>
      <c r="W99" s="6">
        <v>15</v>
      </c>
      <c r="X99" s="6">
        <v>10</v>
      </c>
      <c r="Y99" s="6">
        <v>10</v>
      </c>
      <c r="Z99" s="6">
        <v>10</v>
      </c>
      <c r="AA99" s="6">
        <v>10</v>
      </c>
      <c r="AB99" s="6">
        <v>10</v>
      </c>
      <c r="AC99" s="49" t="s">
        <v>1169</v>
      </c>
      <c r="AD99" s="126" t="s">
        <v>1170</v>
      </c>
      <c r="AE99" s="84" t="s">
        <v>1171</v>
      </c>
      <c r="AF99" s="75">
        <v>10</v>
      </c>
      <c r="AG99" s="75" t="s">
        <v>682</v>
      </c>
      <c r="AH99" s="84" t="s">
        <v>1172</v>
      </c>
    </row>
    <row r="100" spans="1:34" ht="267.75">
      <c r="A100" s="6" t="s">
        <v>1173</v>
      </c>
      <c r="B100" s="6" t="s">
        <v>1155</v>
      </c>
      <c r="C100" s="6" t="s">
        <v>1174</v>
      </c>
      <c r="D100" s="6" t="s">
        <v>1175</v>
      </c>
      <c r="E100" s="6" t="s">
        <v>1175</v>
      </c>
      <c r="F100" s="6" t="s">
        <v>551</v>
      </c>
      <c r="G100" s="6" t="s">
        <v>122</v>
      </c>
      <c r="H100" s="75" t="s">
        <v>64</v>
      </c>
      <c r="I100" s="79" t="s">
        <v>1176</v>
      </c>
      <c r="J100" s="75" t="s">
        <v>1177</v>
      </c>
      <c r="K100" s="75" t="s">
        <v>554</v>
      </c>
      <c r="L100" s="75" t="s">
        <v>83</v>
      </c>
      <c r="M100" s="6">
        <v>100</v>
      </c>
      <c r="N100" s="6" t="s">
        <v>122</v>
      </c>
      <c r="O100" s="75" t="s">
        <v>123</v>
      </c>
      <c r="P100" s="6" t="s">
        <v>637</v>
      </c>
      <c r="Q100" s="6" t="s">
        <v>637</v>
      </c>
      <c r="R100" s="6" t="s">
        <v>73</v>
      </c>
      <c r="S100" s="6" t="s">
        <v>73</v>
      </c>
      <c r="T100" s="105">
        <f t="shared" ref="T100:T119" si="5">SUM(V100:AB100)</f>
        <v>90</v>
      </c>
      <c r="U100" s="3" t="s">
        <v>71</v>
      </c>
      <c r="V100" s="3">
        <v>25</v>
      </c>
      <c r="W100" s="6">
        <v>15</v>
      </c>
      <c r="X100" s="6">
        <v>10</v>
      </c>
      <c r="Y100" s="6">
        <v>10</v>
      </c>
      <c r="Z100" s="6">
        <v>10</v>
      </c>
      <c r="AA100" s="6">
        <v>10</v>
      </c>
      <c r="AB100" s="6">
        <v>10</v>
      </c>
      <c r="AC100" s="49" t="s">
        <v>1178</v>
      </c>
      <c r="AD100" s="126" t="s">
        <v>1179</v>
      </c>
      <c r="AE100" s="84" t="s">
        <v>1180</v>
      </c>
      <c r="AF100" s="75">
        <v>10</v>
      </c>
      <c r="AG100" s="75" t="s">
        <v>682</v>
      </c>
      <c r="AH100" s="84" t="s">
        <v>1181</v>
      </c>
    </row>
    <row r="101" spans="1:34" ht="306">
      <c r="A101" s="6" t="s">
        <v>1182</v>
      </c>
      <c r="B101" s="6" t="s">
        <v>1155</v>
      </c>
      <c r="C101" s="6" t="s">
        <v>1183</v>
      </c>
      <c r="D101" s="6" t="s">
        <v>1184</v>
      </c>
      <c r="E101" s="6" t="s">
        <v>1184</v>
      </c>
      <c r="F101" s="6" t="s">
        <v>558</v>
      </c>
      <c r="G101" s="6" t="s">
        <v>122</v>
      </c>
      <c r="H101" s="75" t="s">
        <v>64</v>
      </c>
      <c r="I101" s="79" t="s">
        <v>1185</v>
      </c>
      <c r="J101" s="75" t="s">
        <v>1186</v>
      </c>
      <c r="K101" s="75" t="s">
        <v>561</v>
      </c>
      <c r="L101" s="75" t="s">
        <v>77</v>
      </c>
      <c r="M101" s="6">
        <v>100</v>
      </c>
      <c r="N101" s="6" t="s">
        <v>122</v>
      </c>
      <c r="O101" s="75" t="s">
        <v>123</v>
      </c>
      <c r="P101" s="6" t="s">
        <v>637</v>
      </c>
      <c r="Q101" s="6" t="s">
        <v>637</v>
      </c>
      <c r="R101" s="6" t="s">
        <v>73</v>
      </c>
      <c r="S101" s="6" t="s">
        <v>73</v>
      </c>
      <c r="T101" s="105">
        <f t="shared" si="5"/>
        <v>90</v>
      </c>
      <c r="U101" s="3" t="s">
        <v>71</v>
      </c>
      <c r="V101" s="3">
        <v>25</v>
      </c>
      <c r="W101" s="6">
        <v>15</v>
      </c>
      <c r="X101" s="6">
        <v>10</v>
      </c>
      <c r="Y101" s="6">
        <v>10</v>
      </c>
      <c r="Z101" s="6">
        <v>10</v>
      </c>
      <c r="AA101" s="6">
        <v>10</v>
      </c>
      <c r="AB101" s="6">
        <v>10</v>
      </c>
      <c r="AC101" s="49" t="s">
        <v>1187</v>
      </c>
      <c r="AD101" s="126" t="s">
        <v>1188</v>
      </c>
      <c r="AE101" s="84" t="s">
        <v>1189</v>
      </c>
      <c r="AF101" s="75">
        <v>10</v>
      </c>
      <c r="AG101" s="75" t="s">
        <v>682</v>
      </c>
      <c r="AH101" s="84" t="s">
        <v>1190</v>
      </c>
    </row>
    <row r="102" spans="1:34" ht="178.5">
      <c r="A102" s="6" t="s">
        <v>1191</v>
      </c>
      <c r="B102" s="6" t="s">
        <v>1155</v>
      </c>
      <c r="C102" s="6" t="s">
        <v>1192</v>
      </c>
      <c r="D102" s="6" t="s">
        <v>1193</v>
      </c>
      <c r="E102" s="6" t="s">
        <v>1193</v>
      </c>
      <c r="F102" s="6" t="s">
        <v>565</v>
      </c>
      <c r="G102" s="6" t="s">
        <v>122</v>
      </c>
      <c r="H102" s="75" t="s">
        <v>64</v>
      </c>
      <c r="I102" s="79" t="s">
        <v>1194</v>
      </c>
      <c r="J102" s="75" t="s">
        <v>1195</v>
      </c>
      <c r="K102" s="75" t="s">
        <v>568</v>
      </c>
      <c r="L102" s="75" t="s">
        <v>198</v>
      </c>
      <c r="M102" s="6">
        <v>100</v>
      </c>
      <c r="N102" s="6" t="s">
        <v>122</v>
      </c>
      <c r="O102" s="75" t="s">
        <v>123</v>
      </c>
      <c r="P102" s="6" t="s">
        <v>637</v>
      </c>
      <c r="Q102" s="6" t="s">
        <v>637</v>
      </c>
      <c r="R102" s="6" t="s">
        <v>73</v>
      </c>
      <c r="S102" s="6" t="s">
        <v>73</v>
      </c>
      <c r="T102" s="105">
        <f t="shared" si="5"/>
        <v>90</v>
      </c>
      <c r="U102" s="3" t="s">
        <v>71</v>
      </c>
      <c r="V102" s="3">
        <v>25</v>
      </c>
      <c r="W102" s="6">
        <v>15</v>
      </c>
      <c r="X102" s="6">
        <v>10</v>
      </c>
      <c r="Y102" s="6">
        <v>10</v>
      </c>
      <c r="Z102" s="6">
        <v>10</v>
      </c>
      <c r="AA102" s="6">
        <v>10</v>
      </c>
      <c r="AB102" s="6">
        <v>10</v>
      </c>
      <c r="AC102" s="49" t="s">
        <v>1196</v>
      </c>
      <c r="AD102" s="137" t="s">
        <v>1197</v>
      </c>
      <c r="AE102" s="84" t="s">
        <v>1198</v>
      </c>
      <c r="AF102" s="75">
        <v>10</v>
      </c>
      <c r="AG102" s="75" t="s">
        <v>682</v>
      </c>
      <c r="AH102" s="84" t="s">
        <v>1199</v>
      </c>
    </row>
    <row r="103" spans="1:34" ht="293.25">
      <c r="A103" s="6" t="s">
        <v>1200</v>
      </c>
      <c r="B103" s="6" t="s">
        <v>1155</v>
      </c>
      <c r="C103" s="6" t="s">
        <v>1192</v>
      </c>
      <c r="D103" s="6" t="s">
        <v>1201</v>
      </c>
      <c r="E103" s="6" t="s">
        <v>1201</v>
      </c>
      <c r="F103" s="6" t="s">
        <v>572</v>
      </c>
      <c r="G103" s="6" t="s">
        <v>69</v>
      </c>
      <c r="H103" s="75" t="s">
        <v>64</v>
      </c>
      <c r="I103" s="79" t="s">
        <v>573</v>
      </c>
      <c r="J103" s="75" t="s">
        <v>574</v>
      </c>
      <c r="K103" s="75" t="s">
        <v>568</v>
      </c>
      <c r="L103" s="75" t="s">
        <v>77</v>
      </c>
      <c r="M103" s="6">
        <v>100</v>
      </c>
      <c r="N103" s="6" t="s">
        <v>69</v>
      </c>
      <c r="O103" s="75" t="s">
        <v>70</v>
      </c>
      <c r="P103" s="6" t="s">
        <v>637</v>
      </c>
      <c r="Q103" s="6" t="s">
        <v>637</v>
      </c>
      <c r="R103" s="6" t="s">
        <v>73</v>
      </c>
      <c r="S103" s="6" t="s">
        <v>73</v>
      </c>
      <c r="T103" s="105">
        <f t="shared" si="5"/>
        <v>90</v>
      </c>
      <c r="U103" s="3" t="s">
        <v>71</v>
      </c>
      <c r="V103" s="3">
        <v>25</v>
      </c>
      <c r="W103" s="6">
        <v>15</v>
      </c>
      <c r="X103" s="6">
        <v>10</v>
      </c>
      <c r="Y103" s="6">
        <v>10</v>
      </c>
      <c r="Z103" s="6">
        <v>10</v>
      </c>
      <c r="AA103" s="6">
        <v>10</v>
      </c>
      <c r="AB103" s="6">
        <v>10</v>
      </c>
      <c r="AC103" s="49" t="s">
        <v>1202</v>
      </c>
      <c r="AD103" s="303" t="s">
        <v>1203</v>
      </c>
      <c r="AE103" s="84" t="s">
        <v>1204</v>
      </c>
      <c r="AF103" s="75">
        <v>10</v>
      </c>
      <c r="AG103" s="75" t="s">
        <v>682</v>
      </c>
      <c r="AH103" s="84" t="s">
        <v>1205</v>
      </c>
    </row>
    <row r="104" spans="1:34" ht="191.25">
      <c r="A104" s="6" t="s">
        <v>1206</v>
      </c>
      <c r="B104" s="6" t="s">
        <v>1155</v>
      </c>
      <c r="C104" s="6" t="s">
        <v>1207</v>
      </c>
      <c r="D104" s="6" t="s">
        <v>1208</v>
      </c>
      <c r="E104" s="6" t="s">
        <v>1208</v>
      </c>
      <c r="F104" s="6" t="s">
        <v>577</v>
      </c>
      <c r="G104" s="6" t="s">
        <v>63</v>
      </c>
      <c r="H104" s="75" t="s">
        <v>64</v>
      </c>
      <c r="I104" s="79" t="s">
        <v>578</v>
      </c>
      <c r="J104" s="75" t="s">
        <v>579</v>
      </c>
      <c r="K104" s="75" t="s">
        <v>568</v>
      </c>
      <c r="L104" s="75" t="s">
        <v>83</v>
      </c>
      <c r="M104" s="6">
        <v>100</v>
      </c>
      <c r="N104" s="6" t="s">
        <v>63</v>
      </c>
      <c r="O104" s="75" t="s">
        <v>123</v>
      </c>
      <c r="P104" s="6" t="s">
        <v>637</v>
      </c>
      <c r="Q104" s="6" t="s">
        <v>637</v>
      </c>
      <c r="R104" s="6" t="s">
        <v>73</v>
      </c>
      <c r="S104" s="6" t="s">
        <v>73</v>
      </c>
      <c r="T104" s="105">
        <f t="shared" si="5"/>
        <v>90</v>
      </c>
      <c r="U104" s="3" t="s">
        <v>71</v>
      </c>
      <c r="V104" s="3">
        <v>25</v>
      </c>
      <c r="W104" s="6">
        <v>15</v>
      </c>
      <c r="X104" s="6">
        <v>10</v>
      </c>
      <c r="Y104" s="6">
        <v>10</v>
      </c>
      <c r="Z104" s="6">
        <v>10</v>
      </c>
      <c r="AA104" s="6">
        <v>10</v>
      </c>
      <c r="AB104" s="6">
        <v>10</v>
      </c>
      <c r="AC104" s="49" t="s">
        <v>1209</v>
      </c>
      <c r="AD104" s="141" t="s">
        <v>1210</v>
      </c>
      <c r="AE104" s="84" t="s">
        <v>1211</v>
      </c>
      <c r="AF104" s="75">
        <v>10</v>
      </c>
      <c r="AG104" s="75" t="s">
        <v>682</v>
      </c>
      <c r="AH104" s="84" t="s">
        <v>1212</v>
      </c>
    </row>
    <row r="105" spans="1:34" ht="178.5">
      <c r="A105" s="6" t="s">
        <v>1213</v>
      </c>
      <c r="B105" s="6" t="s">
        <v>1155</v>
      </c>
      <c r="C105" s="6" t="s">
        <v>1214</v>
      </c>
      <c r="D105" s="6" t="s">
        <v>1215</v>
      </c>
      <c r="E105" s="6" t="s">
        <v>1215</v>
      </c>
      <c r="F105" s="6" t="s">
        <v>583</v>
      </c>
      <c r="G105" s="6" t="s">
        <v>63</v>
      </c>
      <c r="H105" s="75" t="s">
        <v>64</v>
      </c>
      <c r="I105" s="79" t="s">
        <v>584</v>
      </c>
      <c r="J105" s="75" t="s">
        <v>585</v>
      </c>
      <c r="K105" s="75" t="s">
        <v>586</v>
      </c>
      <c r="L105" s="75" t="s">
        <v>83</v>
      </c>
      <c r="M105" s="6">
        <v>100</v>
      </c>
      <c r="N105" s="6" t="s">
        <v>63</v>
      </c>
      <c r="O105" s="75" t="s">
        <v>123</v>
      </c>
      <c r="P105" s="6" t="s">
        <v>637</v>
      </c>
      <c r="Q105" s="6" t="s">
        <v>637</v>
      </c>
      <c r="R105" s="6" t="s">
        <v>73</v>
      </c>
      <c r="S105" s="6" t="s">
        <v>73</v>
      </c>
      <c r="T105" s="105">
        <f t="shared" si="5"/>
        <v>90</v>
      </c>
      <c r="U105" s="3" t="s">
        <v>71</v>
      </c>
      <c r="V105" s="3">
        <v>25</v>
      </c>
      <c r="W105" s="6">
        <v>15</v>
      </c>
      <c r="X105" s="6">
        <v>10</v>
      </c>
      <c r="Y105" s="6">
        <v>10</v>
      </c>
      <c r="Z105" s="6">
        <v>10</v>
      </c>
      <c r="AA105" s="6">
        <v>10</v>
      </c>
      <c r="AB105" s="6">
        <v>10</v>
      </c>
      <c r="AC105" s="16" t="s">
        <v>1216</v>
      </c>
      <c r="AD105" s="142" t="s">
        <v>1217</v>
      </c>
      <c r="AE105" s="84" t="s">
        <v>1218</v>
      </c>
      <c r="AF105" s="75">
        <v>10</v>
      </c>
      <c r="AG105" s="75" t="s">
        <v>682</v>
      </c>
      <c r="AH105" s="84" t="s">
        <v>1219</v>
      </c>
    </row>
    <row r="106" spans="1:34" ht="229.5">
      <c r="A106" s="6" t="s">
        <v>1220</v>
      </c>
      <c r="B106" s="6" t="s">
        <v>1155</v>
      </c>
      <c r="C106" s="6" t="s">
        <v>1221</v>
      </c>
      <c r="D106" s="6" t="s">
        <v>1222</v>
      </c>
      <c r="E106" s="6" t="s">
        <v>1222</v>
      </c>
      <c r="F106" s="6" t="s">
        <v>590</v>
      </c>
      <c r="G106" s="6" t="s">
        <v>63</v>
      </c>
      <c r="H106" s="75" t="s">
        <v>64</v>
      </c>
      <c r="I106" s="79" t="s">
        <v>1223</v>
      </c>
      <c r="J106" s="75" t="s">
        <v>1224</v>
      </c>
      <c r="K106" s="75" t="s">
        <v>593</v>
      </c>
      <c r="L106" s="75" t="s">
        <v>198</v>
      </c>
      <c r="M106" s="6">
        <v>100</v>
      </c>
      <c r="N106" s="6" t="s">
        <v>63</v>
      </c>
      <c r="O106" s="75" t="s">
        <v>123</v>
      </c>
      <c r="P106" s="6" t="s">
        <v>637</v>
      </c>
      <c r="Q106" s="6" t="s">
        <v>637</v>
      </c>
      <c r="R106" s="6" t="s">
        <v>73</v>
      </c>
      <c r="S106" s="6" t="s">
        <v>73</v>
      </c>
      <c r="T106" s="105">
        <f t="shared" si="5"/>
        <v>90</v>
      </c>
      <c r="U106" s="3" t="s">
        <v>71</v>
      </c>
      <c r="V106" s="3">
        <v>25</v>
      </c>
      <c r="W106" s="6">
        <v>15</v>
      </c>
      <c r="X106" s="6">
        <v>10</v>
      </c>
      <c r="Y106" s="6">
        <v>10</v>
      </c>
      <c r="Z106" s="6">
        <v>10</v>
      </c>
      <c r="AA106" s="6">
        <v>10</v>
      </c>
      <c r="AB106" s="6">
        <v>10</v>
      </c>
      <c r="AC106" s="49" t="s">
        <v>1225</v>
      </c>
      <c r="AD106" s="141" t="s">
        <v>1226</v>
      </c>
      <c r="AE106" s="84" t="s">
        <v>1227</v>
      </c>
      <c r="AF106" s="75">
        <v>10</v>
      </c>
      <c r="AG106" s="75" t="s">
        <v>682</v>
      </c>
      <c r="AH106" s="84" t="s">
        <v>1228</v>
      </c>
    </row>
    <row r="107" spans="1:34" ht="242.25">
      <c r="A107" s="6" t="s">
        <v>1229</v>
      </c>
      <c r="B107" s="6" t="s">
        <v>1155</v>
      </c>
      <c r="C107" s="6" t="s">
        <v>1221</v>
      </c>
      <c r="D107" s="6" t="s">
        <v>1230</v>
      </c>
      <c r="E107" s="6" t="s">
        <v>1230</v>
      </c>
      <c r="F107" s="6" t="s">
        <v>597</v>
      </c>
      <c r="G107" s="6" t="s">
        <v>63</v>
      </c>
      <c r="H107" s="75" t="s">
        <v>64</v>
      </c>
      <c r="I107" s="79" t="s">
        <v>1231</v>
      </c>
      <c r="J107" s="75" t="s">
        <v>1232</v>
      </c>
      <c r="K107" s="75" t="s">
        <v>1233</v>
      </c>
      <c r="L107" s="75" t="s">
        <v>83</v>
      </c>
      <c r="M107" s="6">
        <v>100</v>
      </c>
      <c r="N107" s="6" t="s">
        <v>63</v>
      </c>
      <c r="O107" s="75" t="s">
        <v>123</v>
      </c>
      <c r="P107" s="6" t="s">
        <v>637</v>
      </c>
      <c r="Q107" s="6" t="s">
        <v>637</v>
      </c>
      <c r="R107" s="6" t="s">
        <v>73</v>
      </c>
      <c r="S107" s="6" t="s">
        <v>73</v>
      </c>
      <c r="T107" s="105">
        <f t="shared" si="5"/>
        <v>90</v>
      </c>
      <c r="U107" s="3" t="s">
        <v>71</v>
      </c>
      <c r="V107" s="3">
        <v>25</v>
      </c>
      <c r="W107" s="6">
        <v>15</v>
      </c>
      <c r="X107" s="6">
        <v>10</v>
      </c>
      <c r="Y107" s="6">
        <v>10</v>
      </c>
      <c r="Z107" s="6">
        <v>10</v>
      </c>
      <c r="AA107" s="6">
        <v>10</v>
      </c>
      <c r="AB107" s="6">
        <v>10</v>
      </c>
      <c r="AC107" s="49" t="s">
        <v>1234</v>
      </c>
      <c r="AD107" s="140" t="s">
        <v>1235</v>
      </c>
      <c r="AE107" s="84" t="s">
        <v>1236</v>
      </c>
      <c r="AF107" s="75">
        <v>10</v>
      </c>
      <c r="AG107" s="75" t="s">
        <v>682</v>
      </c>
      <c r="AH107" s="84" t="s">
        <v>1237</v>
      </c>
    </row>
    <row r="108" spans="1:34" ht="165.75">
      <c r="A108" s="243" t="s">
        <v>1238</v>
      </c>
      <c r="B108" s="6" t="s">
        <v>1155</v>
      </c>
      <c r="C108" s="243" t="s">
        <v>1221</v>
      </c>
      <c r="D108" s="243" t="s">
        <v>1239</v>
      </c>
      <c r="E108" s="243" t="s">
        <v>1239</v>
      </c>
      <c r="F108" s="243" t="s">
        <v>1240</v>
      </c>
      <c r="G108" s="243" t="s">
        <v>63</v>
      </c>
      <c r="H108" s="75" t="s">
        <v>64</v>
      </c>
      <c r="I108" s="79" t="s">
        <v>1241</v>
      </c>
      <c r="J108" s="75" t="s">
        <v>1242</v>
      </c>
      <c r="K108" s="75" t="s">
        <v>606</v>
      </c>
      <c r="L108" s="75" t="s">
        <v>198</v>
      </c>
      <c r="M108" s="243">
        <v>100</v>
      </c>
      <c r="N108" s="243" t="s">
        <v>63</v>
      </c>
      <c r="O108" s="244" t="s">
        <v>123</v>
      </c>
      <c r="P108" s="243" t="s">
        <v>637</v>
      </c>
      <c r="Q108" s="243" t="s">
        <v>637</v>
      </c>
      <c r="R108" s="243" t="s">
        <v>73</v>
      </c>
      <c r="S108" s="243" t="s">
        <v>73</v>
      </c>
      <c r="T108" s="105">
        <f t="shared" si="5"/>
        <v>90</v>
      </c>
      <c r="U108" s="3" t="s">
        <v>71</v>
      </c>
      <c r="V108" s="3">
        <v>25</v>
      </c>
      <c r="W108" s="6">
        <v>15</v>
      </c>
      <c r="X108" s="6">
        <v>10</v>
      </c>
      <c r="Y108" s="6">
        <v>10</v>
      </c>
      <c r="Z108" s="6">
        <v>10</v>
      </c>
      <c r="AA108" s="6">
        <v>10</v>
      </c>
      <c r="AB108" s="6">
        <v>10</v>
      </c>
      <c r="AC108" s="49" t="s">
        <v>1243</v>
      </c>
      <c r="AD108" s="126" t="s">
        <v>1244</v>
      </c>
      <c r="AE108" s="84" t="s">
        <v>1245</v>
      </c>
      <c r="AF108" s="75">
        <v>10</v>
      </c>
      <c r="AG108" s="75" t="s">
        <v>682</v>
      </c>
      <c r="AH108" s="84" t="s">
        <v>1246</v>
      </c>
    </row>
    <row r="109" spans="1:34" ht="191.25">
      <c r="A109" s="243"/>
      <c r="B109" s="6" t="s">
        <v>1155</v>
      </c>
      <c r="C109" s="243"/>
      <c r="D109" s="243"/>
      <c r="E109" s="243"/>
      <c r="F109" s="243"/>
      <c r="G109" s="243"/>
      <c r="H109" s="75" t="s">
        <v>64</v>
      </c>
      <c r="I109" s="79" t="s">
        <v>1247</v>
      </c>
      <c r="J109" s="75" t="s">
        <v>1248</v>
      </c>
      <c r="K109" s="75" t="s">
        <v>609</v>
      </c>
      <c r="L109" s="75" t="s">
        <v>198</v>
      </c>
      <c r="M109" s="243"/>
      <c r="N109" s="243"/>
      <c r="O109" s="244"/>
      <c r="P109" s="243"/>
      <c r="Q109" s="243"/>
      <c r="R109" s="243"/>
      <c r="S109" s="243"/>
      <c r="T109" s="105">
        <f t="shared" si="5"/>
        <v>90</v>
      </c>
      <c r="U109" s="3" t="s">
        <v>71</v>
      </c>
      <c r="V109" s="3">
        <v>25</v>
      </c>
      <c r="W109" s="6">
        <v>15</v>
      </c>
      <c r="X109" s="6">
        <v>10</v>
      </c>
      <c r="Y109" s="6">
        <v>10</v>
      </c>
      <c r="Z109" s="6">
        <v>10</v>
      </c>
      <c r="AA109" s="6">
        <v>10</v>
      </c>
      <c r="AB109" s="6">
        <v>10</v>
      </c>
      <c r="AC109" s="49" t="s">
        <v>1249</v>
      </c>
      <c r="AD109" s="126" t="s">
        <v>1250</v>
      </c>
      <c r="AE109" s="84" t="s">
        <v>1251</v>
      </c>
      <c r="AF109" s="75">
        <v>10</v>
      </c>
      <c r="AG109" s="75" t="s">
        <v>682</v>
      </c>
      <c r="AH109" s="84" t="s">
        <v>1252</v>
      </c>
    </row>
    <row r="110" spans="1:34" ht="204">
      <c r="A110" s="6" t="s">
        <v>1253</v>
      </c>
      <c r="B110" s="6" t="s">
        <v>1155</v>
      </c>
      <c r="C110" s="6" t="s">
        <v>1221</v>
      </c>
      <c r="D110" s="6" t="s">
        <v>1254</v>
      </c>
      <c r="E110" s="6" t="s">
        <v>1254</v>
      </c>
      <c r="F110" s="6" t="s">
        <v>613</v>
      </c>
      <c r="G110" s="6" t="s">
        <v>63</v>
      </c>
      <c r="H110" s="75" t="s">
        <v>64</v>
      </c>
      <c r="I110" s="79" t="s">
        <v>1255</v>
      </c>
      <c r="J110" s="75" t="s">
        <v>1256</v>
      </c>
      <c r="K110" s="75" t="s">
        <v>616</v>
      </c>
      <c r="L110" s="75" t="s">
        <v>83</v>
      </c>
      <c r="M110" s="6">
        <v>100</v>
      </c>
      <c r="N110" s="6" t="s">
        <v>63</v>
      </c>
      <c r="O110" s="75" t="s">
        <v>123</v>
      </c>
      <c r="P110" s="6" t="s">
        <v>637</v>
      </c>
      <c r="Q110" s="6" t="s">
        <v>637</v>
      </c>
      <c r="R110" s="6" t="s">
        <v>73</v>
      </c>
      <c r="S110" s="6" t="s">
        <v>73</v>
      </c>
      <c r="T110" s="105">
        <f t="shared" si="5"/>
        <v>90</v>
      </c>
      <c r="U110" s="3" t="s">
        <v>71</v>
      </c>
      <c r="V110" s="3">
        <v>25</v>
      </c>
      <c r="W110" s="6">
        <v>15</v>
      </c>
      <c r="X110" s="6">
        <v>10</v>
      </c>
      <c r="Y110" s="6">
        <v>10</v>
      </c>
      <c r="Z110" s="6">
        <v>10</v>
      </c>
      <c r="AA110" s="6">
        <v>10</v>
      </c>
      <c r="AB110" s="6">
        <v>10</v>
      </c>
      <c r="AC110" s="49" t="s">
        <v>1257</v>
      </c>
      <c r="AD110" s="126" t="s">
        <v>1258</v>
      </c>
      <c r="AE110" s="84" t="s">
        <v>1259</v>
      </c>
      <c r="AF110" s="75">
        <v>10</v>
      </c>
      <c r="AG110" s="75" t="s">
        <v>682</v>
      </c>
      <c r="AH110" s="84" t="s">
        <v>1260</v>
      </c>
    </row>
    <row r="111" spans="1:34" s="76" customFormat="1" ht="216.75">
      <c r="A111" s="6" t="s">
        <v>1261</v>
      </c>
      <c r="B111" s="6" t="s">
        <v>1155</v>
      </c>
      <c r="C111" s="6" t="s">
        <v>1221</v>
      </c>
      <c r="D111" s="6" t="s">
        <v>1262</v>
      </c>
      <c r="E111" s="6" t="s">
        <v>1262</v>
      </c>
      <c r="F111" s="6" t="s">
        <v>619</v>
      </c>
      <c r="G111" s="6" t="s">
        <v>63</v>
      </c>
      <c r="H111" s="75" t="s">
        <v>64</v>
      </c>
      <c r="I111" s="79" t="s">
        <v>620</v>
      </c>
      <c r="J111" s="75" t="s">
        <v>621</v>
      </c>
      <c r="K111" s="75" t="s">
        <v>609</v>
      </c>
      <c r="L111" s="75" t="s">
        <v>83</v>
      </c>
      <c r="M111" s="6">
        <v>100</v>
      </c>
      <c r="N111" s="6" t="s">
        <v>63</v>
      </c>
      <c r="O111" s="75" t="s">
        <v>123</v>
      </c>
      <c r="P111" s="6" t="s">
        <v>637</v>
      </c>
      <c r="Q111" s="6" t="s">
        <v>637</v>
      </c>
      <c r="R111" s="6" t="s">
        <v>73</v>
      </c>
      <c r="S111" s="6" t="s">
        <v>73</v>
      </c>
      <c r="T111" s="105">
        <f t="shared" si="5"/>
        <v>90</v>
      </c>
      <c r="U111" s="3" t="s">
        <v>71</v>
      </c>
      <c r="V111" s="3">
        <v>25</v>
      </c>
      <c r="W111" s="6">
        <v>15</v>
      </c>
      <c r="X111" s="6">
        <v>10</v>
      </c>
      <c r="Y111" s="6">
        <v>10</v>
      </c>
      <c r="Z111" s="6">
        <v>10</v>
      </c>
      <c r="AA111" s="6">
        <v>10</v>
      </c>
      <c r="AB111" s="6">
        <v>10</v>
      </c>
      <c r="AC111" s="49" t="s">
        <v>1263</v>
      </c>
      <c r="AD111" s="126" t="s">
        <v>1244</v>
      </c>
      <c r="AE111" s="84" t="s">
        <v>1264</v>
      </c>
      <c r="AF111" s="75">
        <v>10</v>
      </c>
      <c r="AG111" s="75" t="s">
        <v>682</v>
      </c>
      <c r="AH111" s="84" t="s">
        <v>1265</v>
      </c>
    </row>
    <row r="112" spans="1:34" s="76" customFormat="1" ht="204">
      <c r="A112" s="243" t="s">
        <v>1266</v>
      </c>
      <c r="B112" s="6" t="s">
        <v>1155</v>
      </c>
      <c r="C112" s="243" t="s">
        <v>1221</v>
      </c>
      <c r="D112" s="243" t="s">
        <v>1267</v>
      </c>
      <c r="E112" s="243" t="s">
        <v>1267</v>
      </c>
      <c r="F112" s="243" t="s">
        <v>624</v>
      </c>
      <c r="G112" s="243" t="s">
        <v>63</v>
      </c>
      <c r="H112" s="75" t="s">
        <v>64</v>
      </c>
      <c r="I112" s="79" t="s">
        <v>625</v>
      </c>
      <c r="J112" s="75" t="s">
        <v>626</v>
      </c>
      <c r="K112" s="75" t="s">
        <v>593</v>
      </c>
      <c r="L112" s="75" t="s">
        <v>83</v>
      </c>
      <c r="M112" s="243">
        <v>100</v>
      </c>
      <c r="N112" s="243" t="s">
        <v>63</v>
      </c>
      <c r="O112" s="244" t="s">
        <v>123</v>
      </c>
      <c r="P112" s="243" t="s">
        <v>637</v>
      </c>
      <c r="Q112" s="243" t="s">
        <v>637</v>
      </c>
      <c r="R112" s="243" t="s">
        <v>73</v>
      </c>
      <c r="S112" s="243" t="s">
        <v>73</v>
      </c>
      <c r="T112" s="105">
        <f t="shared" si="5"/>
        <v>90</v>
      </c>
      <c r="U112" s="3" t="s">
        <v>71</v>
      </c>
      <c r="V112" s="3">
        <v>25</v>
      </c>
      <c r="W112" s="6">
        <v>15</v>
      </c>
      <c r="X112" s="6">
        <v>10</v>
      </c>
      <c r="Y112" s="6">
        <v>10</v>
      </c>
      <c r="Z112" s="6">
        <v>10</v>
      </c>
      <c r="AA112" s="6">
        <v>10</v>
      </c>
      <c r="AB112" s="6">
        <v>10</v>
      </c>
      <c r="AC112" s="49" t="s">
        <v>1268</v>
      </c>
      <c r="AD112" s="126" t="s">
        <v>1269</v>
      </c>
      <c r="AE112" s="84" t="s">
        <v>1270</v>
      </c>
      <c r="AF112" s="75">
        <v>10</v>
      </c>
      <c r="AG112" s="75" t="s">
        <v>682</v>
      </c>
      <c r="AH112" s="84" t="s">
        <v>1271</v>
      </c>
    </row>
    <row r="113" spans="1:34" s="76" customFormat="1" ht="216.75">
      <c r="A113" s="243"/>
      <c r="B113" s="6" t="s">
        <v>1155</v>
      </c>
      <c r="C113" s="243"/>
      <c r="D113" s="243"/>
      <c r="E113" s="243"/>
      <c r="F113" s="243"/>
      <c r="G113" s="243"/>
      <c r="H113" s="75" t="s">
        <v>64</v>
      </c>
      <c r="I113" s="79" t="s">
        <v>628</v>
      </c>
      <c r="J113" s="75" t="s">
        <v>629</v>
      </c>
      <c r="K113" s="75" t="s">
        <v>630</v>
      </c>
      <c r="L113" s="75" t="s">
        <v>83</v>
      </c>
      <c r="M113" s="243"/>
      <c r="N113" s="243"/>
      <c r="O113" s="244"/>
      <c r="P113" s="243"/>
      <c r="Q113" s="243"/>
      <c r="R113" s="243"/>
      <c r="S113" s="243"/>
      <c r="T113" s="105">
        <f t="shared" si="5"/>
        <v>90</v>
      </c>
      <c r="U113" s="3" t="s">
        <v>71</v>
      </c>
      <c r="V113" s="3">
        <v>25</v>
      </c>
      <c r="W113" s="6">
        <v>15</v>
      </c>
      <c r="X113" s="6">
        <v>10</v>
      </c>
      <c r="Y113" s="6">
        <v>10</v>
      </c>
      <c r="Z113" s="6">
        <v>10</v>
      </c>
      <c r="AA113" s="6">
        <v>10</v>
      </c>
      <c r="AB113" s="6">
        <v>10</v>
      </c>
      <c r="AC113" s="49" t="s">
        <v>1272</v>
      </c>
      <c r="AD113" s="126" t="s">
        <v>1273</v>
      </c>
      <c r="AE113" s="84" t="s">
        <v>1274</v>
      </c>
      <c r="AF113" s="75">
        <v>10</v>
      </c>
      <c r="AG113" s="75" t="s">
        <v>682</v>
      </c>
      <c r="AH113" s="84" t="s">
        <v>1275</v>
      </c>
    </row>
    <row r="114" spans="1:34" ht="306">
      <c r="A114" s="6" t="s">
        <v>1276</v>
      </c>
      <c r="B114" s="6" t="s">
        <v>1277</v>
      </c>
      <c r="C114" s="6" t="s">
        <v>1278</v>
      </c>
      <c r="D114" s="6" t="s">
        <v>1279</v>
      </c>
      <c r="E114" s="6" t="s">
        <v>1279</v>
      </c>
      <c r="F114" s="6" t="s">
        <v>1280</v>
      </c>
      <c r="G114" s="6" t="s">
        <v>122</v>
      </c>
      <c r="H114" s="75" t="s">
        <v>64</v>
      </c>
      <c r="I114" s="79" t="s">
        <v>1281</v>
      </c>
      <c r="J114" s="75" t="s">
        <v>1282</v>
      </c>
      <c r="K114" s="75" t="s">
        <v>1283</v>
      </c>
      <c r="L114" s="75" t="s">
        <v>236</v>
      </c>
      <c r="M114" s="6">
        <v>100</v>
      </c>
      <c r="N114" s="6" t="s">
        <v>122</v>
      </c>
      <c r="O114" s="75" t="s">
        <v>123</v>
      </c>
      <c r="P114" s="6" t="s">
        <v>637</v>
      </c>
      <c r="Q114" s="6" t="s">
        <v>637</v>
      </c>
      <c r="R114" s="6" t="s">
        <v>73</v>
      </c>
      <c r="S114" s="6" t="s">
        <v>73</v>
      </c>
      <c r="T114" s="105">
        <f t="shared" si="5"/>
        <v>90</v>
      </c>
      <c r="U114" s="3" t="s">
        <v>71</v>
      </c>
      <c r="V114" s="3">
        <v>25</v>
      </c>
      <c r="W114" s="6">
        <v>15</v>
      </c>
      <c r="X114" s="6">
        <v>10</v>
      </c>
      <c r="Y114" s="6">
        <v>10</v>
      </c>
      <c r="Z114" s="6">
        <v>10</v>
      </c>
      <c r="AA114" s="6">
        <v>10</v>
      </c>
      <c r="AB114" s="6">
        <v>10</v>
      </c>
      <c r="AC114" s="125" t="s">
        <v>1284</v>
      </c>
      <c r="AD114" s="126" t="s">
        <v>1285</v>
      </c>
      <c r="AE114" s="84" t="s">
        <v>1286</v>
      </c>
      <c r="AF114" s="75">
        <v>10</v>
      </c>
      <c r="AG114" s="75" t="s">
        <v>682</v>
      </c>
      <c r="AH114" s="84" t="s">
        <v>683</v>
      </c>
    </row>
    <row r="115" spans="1:34" ht="409.5">
      <c r="A115" s="80" t="s">
        <v>1287</v>
      </c>
      <c r="B115" s="7" t="s">
        <v>1288</v>
      </c>
      <c r="C115" s="7" t="s">
        <v>1289</v>
      </c>
      <c r="D115" s="7" t="s">
        <v>1290</v>
      </c>
      <c r="E115" s="7" t="s">
        <v>1291</v>
      </c>
      <c r="F115" s="7" t="str">
        <f>+C115&amp;D115&amp;E115</f>
        <v>Posibilidad de pérdida Reputacionalpor percepción desfavorable de la ciudadanía respecto a la gestión del requerimiento  de información solicitado,debido a la alta rotación de personal que no cuenta con el conocimiento técnico apropiado para la gestión de los datos requeridos.</v>
      </c>
      <c r="G115" s="7" t="s">
        <v>63</v>
      </c>
      <c r="H115" s="5" t="s">
        <v>64</v>
      </c>
      <c r="I115" s="5" t="s">
        <v>1292</v>
      </c>
      <c r="J115" s="5" t="s">
        <v>1293</v>
      </c>
      <c r="K115" s="5" t="s">
        <v>1294</v>
      </c>
      <c r="L115" s="5" t="s">
        <v>77</v>
      </c>
      <c r="M115" s="7">
        <v>100</v>
      </c>
      <c r="N115" s="7" t="s">
        <v>63</v>
      </c>
      <c r="O115" s="82" t="s">
        <v>123</v>
      </c>
      <c r="P115" s="6" t="s">
        <v>637</v>
      </c>
      <c r="Q115" s="6" t="s">
        <v>637</v>
      </c>
      <c r="R115" s="6" t="s">
        <v>73</v>
      </c>
      <c r="S115" s="6" t="s">
        <v>73</v>
      </c>
      <c r="T115" s="105">
        <f t="shared" si="5"/>
        <v>90</v>
      </c>
      <c r="U115" s="32" t="s">
        <v>71</v>
      </c>
      <c r="V115" s="5">
        <v>25</v>
      </c>
      <c r="W115" s="5">
        <v>15</v>
      </c>
      <c r="X115" s="5">
        <v>10</v>
      </c>
      <c r="Y115" s="5">
        <v>10</v>
      </c>
      <c r="Z115" s="5">
        <v>10</v>
      </c>
      <c r="AA115" s="32">
        <v>10</v>
      </c>
      <c r="AB115" s="32">
        <v>10</v>
      </c>
      <c r="AC115" s="129" t="s">
        <v>1295</v>
      </c>
      <c r="AD115" s="126" t="s">
        <v>1296</v>
      </c>
      <c r="AE115" s="84" t="s">
        <v>1297</v>
      </c>
      <c r="AF115" s="5">
        <v>5</v>
      </c>
      <c r="AG115" s="75" t="s">
        <v>71</v>
      </c>
      <c r="AH115" s="84" t="s">
        <v>1298</v>
      </c>
    </row>
    <row r="116" spans="1:34" ht="409.5">
      <c r="A116" s="249" t="s">
        <v>1299</v>
      </c>
      <c r="B116" s="7" t="s">
        <v>1288</v>
      </c>
      <c r="C116" s="7" t="s">
        <v>1289</v>
      </c>
      <c r="D116" s="5" t="s">
        <v>1300</v>
      </c>
      <c r="E116" s="5" t="s">
        <v>1301</v>
      </c>
      <c r="F116" s="7" t="str">
        <f t="shared" ref="F116:F119" si="6">+C116&amp;D116&amp;E116</f>
        <v>Posibilidad de pérdida ReputacionalPor percepción desfavorable del ciudadano hacia  las entidades que integran el sistema de seguridad y emergencias,debido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v>
      </c>
      <c r="G116" s="7" t="s">
        <v>122</v>
      </c>
      <c r="H116" s="5" t="s">
        <v>64</v>
      </c>
      <c r="I116" s="5" t="s">
        <v>1302</v>
      </c>
      <c r="J116" s="5" t="s">
        <v>1293</v>
      </c>
      <c r="K116" s="82" t="s">
        <v>1294</v>
      </c>
      <c r="L116" s="5" t="s">
        <v>77</v>
      </c>
      <c r="M116" s="7">
        <v>100</v>
      </c>
      <c r="N116" s="7" t="s">
        <v>122</v>
      </c>
      <c r="O116" s="82" t="s">
        <v>123</v>
      </c>
      <c r="P116" s="6" t="s">
        <v>637</v>
      </c>
      <c r="Q116" s="6" t="s">
        <v>637</v>
      </c>
      <c r="R116" s="6" t="s">
        <v>73</v>
      </c>
      <c r="S116" s="6" t="s">
        <v>73</v>
      </c>
      <c r="T116" s="105">
        <f t="shared" si="5"/>
        <v>90</v>
      </c>
      <c r="U116" s="32" t="s">
        <v>71</v>
      </c>
      <c r="V116" s="5">
        <v>25</v>
      </c>
      <c r="W116" s="5">
        <v>15</v>
      </c>
      <c r="X116" s="5">
        <v>10</v>
      </c>
      <c r="Y116" s="5">
        <v>10</v>
      </c>
      <c r="Z116" s="5">
        <v>10</v>
      </c>
      <c r="AA116" s="32">
        <v>10</v>
      </c>
      <c r="AB116" s="32">
        <v>10</v>
      </c>
      <c r="AC116" s="129" t="s">
        <v>1295</v>
      </c>
      <c r="AD116" s="126" t="s">
        <v>1296</v>
      </c>
      <c r="AE116" s="84" t="s">
        <v>1303</v>
      </c>
      <c r="AF116" s="5">
        <v>5</v>
      </c>
      <c r="AG116" s="75" t="s">
        <v>71</v>
      </c>
      <c r="AH116" s="84" t="s">
        <v>1298</v>
      </c>
    </row>
    <row r="117" spans="1:34" ht="244.5" customHeight="1">
      <c r="A117" s="249"/>
      <c r="B117" s="7" t="s">
        <v>1288</v>
      </c>
      <c r="C117" s="7" t="s">
        <v>1289</v>
      </c>
      <c r="D117" s="5" t="s">
        <v>1300</v>
      </c>
      <c r="E117" s="5" t="s">
        <v>1301</v>
      </c>
      <c r="F117" s="7" t="str">
        <f t="shared" si="6"/>
        <v>Posibilidad de pérdida ReputacionalPor percepción desfavorable del ciudadano hacia  las entidades que integran el sistema de seguridad y emergencias,debido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v>
      </c>
      <c r="G117" s="7" t="s">
        <v>122</v>
      </c>
      <c r="H117" s="5" t="s">
        <v>64</v>
      </c>
      <c r="I117" s="5" t="s">
        <v>1304</v>
      </c>
      <c r="J117" s="82" t="s">
        <v>1305</v>
      </c>
      <c r="K117" s="82" t="s">
        <v>1306</v>
      </c>
      <c r="L117" s="5" t="s">
        <v>77</v>
      </c>
      <c r="M117" s="7">
        <v>100</v>
      </c>
      <c r="N117" s="7" t="s">
        <v>122</v>
      </c>
      <c r="O117" s="82" t="s">
        <v>123</v>
      </c>
      <c r="P117" s="6" t="s">
        <v>637</v>
      </c>
      <c r="Q117" s="6" t="s">
        <v>637</v>
      </c>
      <c r="R117" s="6" t="s">
        <v>73</v>
      </c>
      <c r="S117" s="6" t="s">
        <v>73</v>
      </c>
      <c r="T117" s="105">
        <f t="shared" si="5"/>
        <v>90</v>
      </c>
      <c r="U117" s="32" t="s">
        <v>71</v>
      </c>
      <c r="V117" s="5">
        <v>25</v>
      </c>
      <c r="W117" s="5">
        <v>15</v>
      </c>
      <c r="X117" s="5">
        <v>10</v>
      </c>
      <c r="Y117" s="5">
        <v>10</v>
      </c>
      <c r="Z117" s="5">
        <v>10</v>
      </c>
      <c r="AA117" s="32">
        <v>10</v>
      </c>
      <c r="AB117" s="32">
        <v>10</v>
      </c>
      <c r="AC117" s="129" t="s">
        <v>1307</v>
      </c>
      <c r="AD117" s="304" t="s">
        <v>1308</v>
      </c>
      <c r="AE117" s="84" t="s">
        <v>1309</v>
      </c>
      <c r="AF117" s="5">
        <v>5</v>
      </c>
      <c r="AG117" s="75" t="s">
        <v>71</v>
      </c>
      <c r="AH117" s="84" t="s">
        <v>1298</v>
      </c>
    </row>
    <row r="118" spans="1:34" ht="409.5">
      <c r="A118" s="249" t="s">
        <v>1310</v>
      </c>
      <c r="B118" s="7" t="s">
        <v>1288</v>
      </c>
      <c r="C118" s="7" t="s">
        <v>1289</v>
      </c>
      <c r="D118" s="5" t="s">
        <v>1300</v>
      </c>
      <c r="E118" s="5" t="s">
        <v>1301</v>
      </c>
      <c r="F118" s="7" t="str">
        <f t="shared" si="6"/>
        <v>Posibilidad de pérdida ReputacionalPor percepción desfavorable del ciudadano hacia  las entidades que integran el sistema de seguridad y emergencias,debido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v>
      </c>
      <c r="G118" s="7" t="s">
        <v>122</v>
      </c>
      <c r="H118" s="5" t="s">
        <v>64</v>
      </c>
      <c r="I118" s="5" t="s">
        <v>1311</v>
      </c>
      <c r="J118" s="106" t="s">
        <v>1312</v>
      </c>
      <c r="K118" s="82" t="s">
        <v>1294</v>
      </c>
      <c r="L118" s="5" t="s">
        <v>77</v>
      </c>
      <c r="M118" s="7">
        <v>100</v>
      </c>
      <c r="N118" s="7" t="s">
        <v>122</v>
      </c>
      <c r="O118" s="82" t="s">
        <v>123</v>
      </c>
      <c r="P118" s="6" t="s">
        <v>637</v>
      </c>
      <c r="Q118" s="6" t="s">
        <v>637</v>
      </c>
      <c r="R118" s="6" t="s">
        <v>73</v>
      </c>
      <c r="S118" s="6" t="s">
        <v>73</v>
      </c>
      <c r="T118" s="105">
        <f t="shared" si="5"/>
        <v>90</v>
      </c>
      <c r="U118" s="32" t="s">
        <v>71</v>
      </c>
      <c r="V118" s="5">
        <v>25</v>
      </c>
      <c r="W118" s="5">
        <v>15</v>
      </c>
      <c r="X118" s="5">
        <v>10</v>
      </c>
      <c r="Y118" s="5">
        <v>10</v>
      </c>
      <c r="Z118" s="5">
        <v>10</v>
      </c>
      <c r="AA118" s="32">
        <v>10</v>
      </c>
      <c r="AB118" s="32">
        <v>10</v>
      </c>
      <c r="AC118" s="129" t="s">
        <v>1295</v>
      </c>
      <c r="AD118" s="304" t="s">
        <v>1313</v>
      </c>
      <c r="AE118" s="84" t="s">
        <v>1314</v>
      </c>
      <c r="AF118" s="5">
        <v>5</v>
      </c>
      <c r="AG118" s="75" t="s">
        <v>71</v>
      </c>
      <c r="AH118" s="84" t="s">
        <v>1298</v>
      </c>
    </row>
    <row r="119" spans="1:34" ht="194.25" customHeight="1">
      <c r="A119" s="249"/>
      <c r="B119" s="7" t="s">
        <v>1288</v>
      </c>
      <c r="C119" s="7" t="s">
        <v>1289</v>
      </c>
      <c r="D119" s="5" t="s">
        <v>1300</v>
      </c>
      <c r="E119" s="5" t="s">
        <v>1301</v>
      </c>
      <c r="F119" s="7" t="str">
        <f t="shared" si="6"/>
        <v>Posibilidad de pérdida ReputacionalPor percepción desfavorable del ciudadano hacia  las entidades que integran el sistema de seguridad y emergencias,debido a la dificultad en las actividades de supervisión y gestión efectivas del desarrollo, evaluación y monitoreo de las plataformas tecnológicas del C4, ocacionado por diversas actividades administrativas que el personal del área debe llevar a cabo. Además, la dependencia del operador tecnológico se ve acentuada por la falta de una gobernanza integral de la información en el C4.</v>
      </c>
      <c r="G119" s="7" t="s">
        <v>122</v>
      </c>
      <c r="H119" s="5" t="s">
        <v>64</v>
      </c>
      <c r="I119" s="5" t="s">
        <v>1315</v>
      </c>
      <c r="J119" s="5" t="s">
        <v>1316</v>
      </c>
      <c r="K119" s="82" t="s">
        <v>1306</v>
      </c>
      <c r="L119" s="5" t="s">
        <v>1317</v>
      </c>
      <c r="M119" s="7">
        <v>100</v>
      </c>
      <c r="N119" s="7" t="s">
        <v>122</v>
      </c>
      <c r="O119" s="82" t="s">
        <v>123</v>
      </c>
      <c r="P119" s="6" t="s">
        <v>637</v>
      </c>
      <c r="Q119" s="6" t="s">
        <v>637</v>
      </c>
      <c r="R119" s="6" t="s">
        <v>73</v>
      </c>
      <c r="S119" s="6" t="s">
        <v>73</v>
      </c>
      <c r="T119" s="105">
        <f t="shared" si="5"/>
        <v>90</v>
      </c>
      <c r="U119" s="32" t="s">
        <v>71</v>
      </c>
      <c r="V119" s="5">
        <v>25</v>
      </c>
      <c r="W119" s="5">
        <v>15</v>
      </c>
      <c r="X119" s="5">
        <v>10</v>
      </c>
      <c r="Y119" s="5">
        <v>10</v>
      </c>
      <c r="Z119" s="5">
        <v>10</v>
      </c>
      <c r="AA119" s="32">
        <v>10</v>
      </c>
      <c r="AB119" s="32">
        <v>10</v>
      </c>
      <c r="AC119" s="129" t="s">
        <v>1318</v>
      </c>
      <c r="AD119" s="126" t="s">
        <v>1319</v>
      </c>
      <c r="AE119" s="84" t="s">
        <v>1320</v>
      </c>
      <c r="AF119" s="5">
        <v>10</v>
      </c>
      <c r="AG119" s="75" t="s">
        <v>682</v>
      </c>
      <c r="AH119" s="75" t="s">
        <v>683</v>
      </c>
    </row>
  </sheetData>
  <autoFilter ref="A6:AH119" xr:uid="{00000000-0009-0000-0000-000002000000}"/>
  <mergeCells count="394">
    <mergeCell ref="S112:S113"/>
    <mergeCell ref="A116:A117"/>
    <mergeCell ref="A118:A119"/>
    <mergeCell ref="AH3:AH6"/>
    <mergeCell ref="M112:M113"/>
    <mergeCell ref="N112:N113"/>
    <mergeCell ref="O112:O113"/>
    <mergeCell ref="P112:P113"/>
    <mergeCell ref="Q112:Q113"/>
    <mergeCell ref="R112:R113"/>
    <mergeCell ref="P108:P109"/>
    <mergeCell ref="Q108:Q109"/>
    <mergeCell ref="R108:R109"/>
    <mergeCell ref="S108:S109"/>
    <mergeCell ref="A112:A113"/>
    <mergeCell ref="C112:C113"/>
    <mergeCell ref="D112:D113"/>
    <mergeCell ref="E112:E113"/>
    <mergeCell ref="F112:F113"/>
    <mergeCell ref="G112:G113"/>
    <mergeCell ref="S96:S97"/>
    <mergeCell ref="A108:A109"/>
    <mergeCell ref="C108:C109"/>
    <mergeCell ref="D108:D109"/>
    <mergeCell ref="E108:E109"/>
    <mergeCell ref="F108:F109"/>
    <mergeCell ref="G108:G109"/>
    <mergeCell ref="M108:M109"/>
    <mergeCell ref="N108:N109"/>
    <mergeCell ref="O108:O109"/>
    <mergeCell ref="M96:M97"/>
    <mergeCell ref="N96:N97"/>
    <mergeCell ref="O96:O97"/>
    <mergeCell ref="P96:P97"/>
    <mergeCell ref="Q96:Q97"/>
    <mergeCell ref="R96:R97"/>
    <mergeCell ref="P94:P95"/>
    <mergeCell ref="Q94:Q95"/>
    <mergeCell ref="R94:R95"/>
    <mergeCell ref="S94:S95"/>
    <mergeCell ref="A96:A97"/>
    <mergeCell ref="C96:C97"/>
    <mergeCell ref="D96:D97"/>
    <mergeCell ref="E96:E97"/>
    <mergeCell ref="F96:F97"/>
    <mergeCell ref="G96:G97"/>
    <mergeCell ref="A94:A95"/>
    <mergeCell ref="C94:C95"/>
    <mergeCell ref="D94:D95"/>
    <mergeCell ref="E94:E95"/>
    <mergeCell ref="F94:F95"/>
    <mergeCell ref="G94:G95"/>
    <mergeCell ref="M94:M95"/>
    <mergeCell ref="N94:N95"/>
    <mergeCell ref="O94:O95"/>
    <mergeCell ref="P88:P89"/>
    <mergeCell ref="Q88:Q89"/>
    <mergeCell ref="R88:R89"/>
    <mergeCell ref="S88:S89"/>
    <mergeCell ref="A92:A93"/>
    <mergeCell ref="C92:C93"/>
    <mergeCell ref="D92:D93"/>
    <mergeCell ref="E92:E93"/>
    <mergeCell ref="F92:F93"/>
    <mergeCell ref="G92:G93"/>
    <mergeCell ref="S92:S93"/>
    <mergeCell ref="M92:M93"/>
    <mergeCell ref="N92:N93"/>
    <mergeCell ref="O92:O93"/>
    <mergeCell ref="P92:P93"/>
    <mergeCell ref="Q92:Q93"/>
    <mergeCell ref="R92:R93"/>
    <mergeCell ref="A88:A89"/>
    <mergeCell ref="C88:C89"/>
    <mergeCell ref="D88:D89"/>
    <mergeCell ref="E88:E89"/>
    <mergeCell ref="F88:F89"/>
    <mergeCell ref="G88:G89"/>
    <mergeCell ref="M88:M89"/>
    <mergeCell ref="N88:N89"/>
    <mergeCell ref="O88:O89"/>
    <mergeCell ref="P78:P79"/>
    <mergeCell ref="Q78:Q79"/>
    <mergeCell ref="R78:R79"/>
    <mergeCell ref="S78:S79"/>
    <mergeCell ref="A84:A85"/>
    <mergeCell ref="C84:C85"/>
    <mergeCell ref="D84:D85"/>
    <mergeCell ref="E84:E85"/>
    <mergeCell ref="F84:F85"/>
    <mergeCell ref="G84:G85"/>
    <mergeCell ref="S84:S85"/>
    <mergeCell ref="M84:M85"/>
    <mergeCell ref="N84:N85"/>
    <mergeCell ref="O84:O85"/>
    <mergeCell ref="P84:P85"/>
    <mergeCell ref="Q84:Q85"/>
    <mergeCell ref="R84:R85"/>
    <mergeCell ref="A78:A79"/>
    <mergeCell ref="C78:C79"/>
    <mergeCell ref="D78:D79"/>
    <mergeCell ref="E78:E79"/>
    <mergeCell ref="F78:F79"/>
    <mergeCell ref="G78:G79"/>
    <mergeCell ref="M78:M79"/>
    <mergeCell ref="N78:N79"/>
    <mergeCell ref="O78:O79"/>
    <mergeCell ref="P74:P75"/>
    <mergeCell ref="Q74:Q75"/>
    <mergeCell ref="R74:R75"/>
    <mergeCell ref="S74:S75"/>
    <mergeCell ref="A76:A77"/>
    <mergeCell ref="C76:C77"/>
    <mergeCell ref="D76:D77"/>
    <mergeCell ref="E76:E77"/>
    <mergeCell ref="F76:F77"/>
    <mergeCell ref="G76:G77"/>
    <mergeCell ref="S76:S77"/>
    <mergeCell ref="M76:M77"/>
    <mergeCell ref="N76:N77"/>
    <mergeCell ref="O76:O77"/>
    <mergeCell ref="P76:P77"/>
    <mergeCell ref="Q76:Q77"/>
    <mergeCell ref="R76:R77"/>
    <mergeCell ref="A74:A75"/>
    <mergeCell ref="C74:C75"/>
    <mergeCell ref="D74:D75"/>
    <mergeCell ref="E74:E75"/>
    <mergeCell ref="F74:F75"/>
    <mergeCell ref="G74:G75"/>
    <mergeCell ref="M74:M75"/>
    <mergeCell ref="N74:N75"/>
    <mergeCell ref="O74:O75"/>
    <mergeCell ref="P69:P70"/>
    <mergeCell ref="Q69:Q70"/>
    <mergeCell ref="R69:R70"/>
    <mergeCell ref="S69:S70"/>
    <mergeCell ref="A72:A73"/>
    <mergeCell ref="C72:C73"/>
    <mergeCell ref="D72:D73"/>
    <mergeCell ref="E72:E73"/>
    <mergeCell ref="F72:F73"/>
    <mergeCell ref="G72:G73"/>
    <mergeCell ref="S72:S73"/>
    <mergeCell ref="M72:M73"/>
    <mergeCell ref="N72:N73"/>
    <mergeCell ref="O72:O73"/>
    <mergeCell ref="P72:P73"/>
    <mergeCell ref="Q72:Q73"/>
    <mergeCell ref="R72:R73"/>
    <mergeCell ref="A69:A70"/>
    <mergeCell ref="C69:C70"/>
    <mergeCell ref="D69:D70"/>
    <mergeCell ref="E69:E70"/>
    <mergeCell ref="F69:F70"/>
    <mergeCell ref="G69:G70"/>
    <mergeCell ref="M69:M70"/>
    <mergeCell ref="N69:N70"/>
    <mergeCell ref="O69:O70"/>
    <mergeCell ref="P57:P62"/>
    <mergeCell ref="Q57:Q62"/>
    <mergeCell ref="R57:R62"/>
    <mergeCell ref="S57:S62"/>
    <mergeCell ref="A65:A66"/>
    <mergeCell ref="C65:C66"/>
    <mergeCell ref="D65:D66"/>
    <mergeCell ref="E65:E66"/>
    <mergeCell ref="F65:F66"/>
    <mergeCell ref="G65:G66"/>
    <mergeCell ref="S65:S66"/>
    <mergeCell ref="M65:M66"/>
    <mergeCell ref="N65:N66"/>
    <mergeCell ref="O65:O66"/>
    <mergeCell ref="P65:P66"/>
    <mergeCell ref="Q65:Q66"/>
    <mergeCell ref="R65:R66"/>
    <mergeCell ref="A57:A62"/>
    <mergeCell ref="C57:C62"/>
    <mergeCell ref="D57:D62"/>
    <mergeCell ref="E57:E62"/>
    <mergeCell ref="F57:F62"/>
    <mergeCell ref="G57:G62"/>
    <mergeCell ref="M57:M62"/>
    <mergeCell ref="N57:N62"/>
    <mergeCell ref="O57:O62"/>
    <mergeCell ref="P52:P54"/>
    <mergeCell ref="Q52:Q54"/>
    <mergeCell ref="R52:R54"/>
    <mergeCell ref="S52:S54"/>
    <mergeCell ref="A55:A56"/>
    <mergeCell ref="C55:C56"/>
    <mergeCell ref="D55:D56"/>
    <mergeCell ref="E55:E56"/>
    <mergeCell ref="F55:F56"/>
    <mergeCell ref="G55:G56"/>
    <mergeCell ref="S55:S56"/>
    <mergeCell ref="M55:M56"/>
    <mergeCell ref="N55:N56"/>
    <mergeCell ref="O55:O56"/>
    <mergeCell ref="P55:P56"/>
    <mergeCell ref="Q55:Q56"/>
    <mergeCell ref="R55:R56"/>
    <mergeCell ref="A52:A54"/>
    <mergeCell ref="C52:C54"/>
    <mergeCell ref="D52:D54"/>
    <mergeCell ref="E52:E54"/>
    <mergeCell ref="F52:F54"/>
    <mergeCell ref="G52:G54"/>
    <mergeCell ref="M52:M54"/>
    <mergeCell ref="N52:N54"/>
    <mergeCell ref="O52:O54"/>
    <mergeCell ref="P44:P46"/>
    <mergeCell ref="Q44:Q46"/>
    <mergeCell ref="R44:R46"/>
    <mergeCell ref="S44:S46"/>
    <mergeCell ref="A47:A49"/>
    <mergeCell ref="C47:C49"/>
    <mergeCell ref="D47:D49"/>
    <mergeCell ref="E47:E49"/>
    <mergeCell ref="F47:F49"/>
    <mergeCell ref="G47:G49"/>
    <mergeCell ref="S47:S49"/>
    <mergeCell ref="M47:M49"/>
    <mergeCell ref="N47:N49"/>
    <mergeCell ref="O47:O49"/>
    <mergeCell ref="P47:P49"/>
    <mergeCell ref="Q47:Q49"/>
    <mergeCell ref="R47:R49"/>
    <mergeCell ref="A44:A46"/>
    <mergeCell ref="C44:C46"/>
    <mergeCell ref="D44:D46"/>
    <mergeCell ref="E44:E46"/>
    <mergeCell ref="F44:F45"/>
    <mergeCell ref="G44:G46"/>
    <mergeCell ref="M44:M46"/>
    <mergeCell ref="N44:N46"/>
    <mergeCell ref="O44:O46"/>
    <mergeCell ref="P37:P38"/>
    <mergeCell ref="Q37:Q38"/>
    <mergeCell ref="R37:R38"/>
    <mergeCell ref="S37:S38"/>
    <mergeCell ref="A39:A42"/>
    <mergeCell ref="C39:C42"/>
    <mergeCell ref="D39:D42"/>
    <mergeCell ref="E39:E42"/>
    <mergeCell ref="F39:F42"/>
    <mergeCell ref="G39:G42"/>
    <mergeCell ref="S39:S42"/>
    <mergeCell ref="M39:M42"/>
    <mergeCell ref="N39:N42"/>
    <mergeCell ref="O39:O42"/>
    <mergeCell ref="P39:P42"/>
    <mergeCell ref="Q39:Q42"/>
    <mergeCell ref="R39:R42"/>
    <mergeCell ref="A37:A38"/>
    <mergeCell ref="C37:C38"/>
    <mergeCell ref="D37:D38"/>
    <mergeCell ref="E37:E38"/>
    <mergeCell ref="F37:F38"/>
    <mergeCell ref="G37:G38"/>
    <mergeCell ref="M37:M38"/>
    <mergeCell ref="N37:N38"/>
    <mergeCell ref="O37:O38"/>
    <mergeCell ref="P28:P32"/>
    <mergeCell ref="Q28:Q32"/>
    <mergeCell ref="R28:R32"/>
    <mergeCell ref="S28:S32"/>
    <mergeCell ref="A33:A36"/>
    <mergeCell ref="C33:C36"/>
    <mergeCell ref="D33:D36"/>
    <mergeCell ref="E33:E36"/>
    <mergeCell ref="F33:F36"/>
    <mergeCell ref="G33:G36"/>
    <mergeCell ref="S33:S36"/>
    <mergeCell ref="M33:M36"/>
    <mergeCell ref="N33:N36"/>
    <mergeCell ref="O33:O36"/>
    <mergeCell ref="P33:P36"/>
    <mergeCell ref="Q33:Q36"/>
    <mergeCell ref="R33:R36"/>
    <mergeCell ref="R19:R20"/>
    <mergeCell ref="S19:S20"/>
    <mergeCell ref="S23:S24"/>
    <mergeCell ref="A28:A32"/>
    <mergeCell ref="C28:C32"/>
    <mergeCell ref="D28:D32"/>
    <mergeCell ref="E28:E32"/>
    <mergeCell ref="F28:F32"/>
    <mergeCell ref="G28:G32"/>
    <mergeCell ref="M28:M32"/>
    <mergeCell ref="N28:N32"/>
    <mergeCell ref="O28:O32"/>
    <mergeCell ref="M23:M24"/>
    <mergeCell ref="N23:N24"/>
    <mergeCell ref="O23:O24"/>
    <mergeCell ref="P23:P24"/>
    <mergeCell ref="Q23:Q24"/>
    <mergeCell ref="R23:R24"/>
    <mergeCell ref="A23:A24"/>
    <mergeCell ref="C23:C24"/>
    <mergeCell ref="D23:D24"/>
    <mergeCell ref="E23:E24"/>
    <mergeCell ref="F23:F24"/>
    <mergeCell ref="G23:G24"/>
    <mergeCell ref="A21:A22"/>
    <mergeCell ref="C21:C22"/>
    <mergeCell ref="D21:D22"/>
    <mergeCell ref="E21:E22"/>
    <mergeCell ref="F21:F22"/>
    <mergeCell ref="P17:P18"/>
    <mergeCell ref="Q17:Q18"/>
    <mergeCell ref="R17:R18"/>
    <mergeCell ref="S17:S18"/>
    <mergeCell ref="A19:A20"/>
    <mergeCell ref="C19:C20"/>
    <mergeCell ref="D19:D20"/>
    <mergeCell ref="E19:E20"/>
    <mergeCell ref="F19:F20"/>
    <mergeCell ref="G19:G20"/>
    <mergeCell ref="G21:G22"/>
    <mergeCell ref="N21:N22"/>
    <mergeCell ref="P21:P22"/>
    <mergeCell ref="Q21:Q22"/>
    <mergeCell ref="R21:R22"/>
    <mergeCell ref="S21:S22"/>
    <mergeCell ref="N19:N20"/>
    <mergeCell ref="P19:P20"/>
    <mergeCell ref="Q19:Q20"/>
    <mergeCell ref="A17:A18"/>
    <mergeCell ref="C17:C18"/>
    <mergeCell ref="D17:D18"/>
    <mergeCell ref="E17:E18"/>
    <mergeCell ref="F17:F18"/>
    <mergeCell ref="G17:G18"/>
    <mergeCell ref="M17:M18"/>
    <mergeCell ref="N17:N18"/>
    <mergeCell ref="O17:O18"/>
    <mergeCell ref="R10:R12"/>
    <mergeCell ref="S10:S12"/>
    <mergeCell ref="A13:A16"/>
    <mergeCell ref="C13:C16"/>
    <mergeCell ref="D13:D16"/>
    <mergeCell ref="E13:E16"/>
    <mergeCell ref="F13:F16"/>
    <mergeCell ref="G13:G16"/>
    <mergeCell ref="S13:S16"/>
    <mergeCell ref="M13:M16"/>
    <mergeCell ref="N13:N16"/>
    <mergeCell ref="O13:O16"/>
    <mergeCell ref="P13:P16"/>
    <mergeCell ref="Q13:Q16"/>
    <mergeCell ref="R13:R16"/>
    <mergeCell ref="S7:S9"/>
    <mergeCell ref="A10:A12"/>
    <mergeCell ref="C10:C12"/>
    <mergeCell ref="D10:D12"/>
    <mergeCell ref="E10:E12"/>
    <mergeCell ref="F10:F12"/>
    <mergeCell ref="G10:G12"/>
    <mergeCell ref="M10:M12"/>
    <mergeCell ref="N10:N12"/>
    <mergeCell ref="O10:O12"/>
    <mergeCell ref="M7:M9"/>
    <mergeCell ref="N7:N9"/>
    <mergeCell ref="O7:O9"/>
    <mergeCell ref="P7:P9"/>
    <mergeCell ref="Q7:Q9"/>
    <mergeCell ref="R7:R9"/>
    <mergeCell ref="A7:A9"/>
    <mergeCell ref="C7:C9"/>
    <mergeCell ref="D7:D9"/>
    <mergeCell ref="E7:E9"/>
    <mergeCell ref="F7:F9"/>
    <mergeCell ref="G7:G9"/>
    <mergeCell ref="P10:P12"/>
    <mergeCell ref="Q10:Q12"/>
    <mergeCell ref="A1:O1"/>
    <mergeCell ref="A2:O2"/>
    <mergeCell ref="P2:S2"/>
    <mergeCell ref="T2:AB2"/>
    <mergeCell ref="AC2:AD2"/>
    <mergeCell ref="AE2:AH2"/>
    <mergeCell ref="P1:AH1"/>
    <mergeCell ref="AE3:AE6"/>
    <mergeCell ref="A4:O4"/>
    <mergeCell ref="A5:O5"/>
    <mergeCell ref="P5:P6"/>
    <mergeCell ref="Q5:Q6"/>
    <mergeCell ref="A3:O3"/>
    <mergeCell ref="R3:R6"/>
    <mergeCell ref="S3:S6"/>
    <mergeCell ref="T3:T6"/>
    <mergeCell ref="AC3:AC6"/>
    <mergeCell ref="AD3:AD6"/>
  </mergeCells>
  <conditionalFormatting sqref="A74:D74 A76:D76 H8:L9 H11:L12 H16:L16 H18:L18 H20:M20 H22:M22 H24:L24 H29:L32 H34:L36 H38:L38 H40:L42 H45:L46 H48:L62 A52 H66:L66 J70:L70 H73:L73 H75:L75 H77:I77 H79:L79 H85:L85 H89:L89 H93:J93 L93 H95:J95 L95 B99:B113 H109:L109 H113:L113 B51:B64">
    <cfRule type="containsText" dxfId="601" priority="3612" operator="containsText" text="ZONA RIESGO BAJA">
      <formula>NOT(ISERROR(SEARCH("ZONA RIESGO BAJA",A8)))</formula>
    </cfRule>
  </conditionalFormatting>
  <conditionalFormatting sqref="A96:D108 A110:D112 A19:D19 A21:D21 A23:D23 A25:D28 A33:D33 A78:D78 A90:D92 A94:D94 AC3:AE3 Y3:AB5 B5:O6 A5:A7 AI5:XFD119 F44:F48 F50:F52 A55 F55:G55 A57 F57:G57 A63:A65 K93:K95 F114:G119 H115:J116 H117:I118 H119:J119 A120:D1048576 F120:XFD1048576">
    <cfRule type="containsText" dxfId="600" priority="3652" operator="containsText" text="ZONA RIESGO BAJA">
      <formula>NOT(ISERROR(SEARCH("ZONA RIESGO BAJA",A3)))</formula>
    </cfRule>
  </conditionalFormatting>
  <conditionalFormatting sqref="K115 L115:N119 A116 B116:E119 A118 A114:E115">
    <cfRule type="containsText" dxfId="599" priority="1046" operator="containsText" text="ZONA RIESGO ALTO">
      <formula>NOT(ISERROR(SEARCH("ZONA RIESGO ALTO",A114)))</formula>
    </cfRule>
    <cfRule type="containsText" dxfId="598" priority="1047" operator="containsText" text="ZONA RIESGO EXTREMO">
      <formula>NOT(ISERROR(SEARCH("ZONA RIESGO EXTREMO",A114)))</formula>
    </cfRule>
    <cfRule type="containsText" dxfId="597" priority="1045" operator="containsText" text="ZONA RIESGO MODERADO">
      <formula>NOT(ISERROR(SEARCH("ZONA RIESGO MODERADO",A114)))</formula>
    </cfRule>
    <cfRule type="containsText" dxfId="596" priority="1044" operator="containsText" text="ZONA RIESGO BAJA">
      <formula>NOT(ISERROR(SEARCH("ZONA RIESGO BAJA",A114)))</formula>
    </cfRule>
  </conditionalFormatting>
  <conditionalFormatting sqref="A37:S37">
    <cfRule type="containsText" dxfId="595" priority="2946" operator="containsText" text="ZONA RIESGO ALTO">
      <formula>NOT(ISERROR(SEARCH("ZONA RIESGO ALTO",A37)))</formula>
    </cfRule>
    <cfRule type="containsText" dxfId="594" priority="2945" operator="containsText" text="ZONA RIESGO MODERADO">
      <formula>NOT(ISERROR(SEARCH("ZONA RIESGO MODERADO",A37)))</formula>
    </cfRule>
    <cfRule type="containsText" dxfId="593" priority="2944" operator="containsText" text="ZONA RIESGO BAJA">
      <formula>NOT(ISERROR(SEARCH("ZONA RIESGO BAJA",A37)))</formula>
    </cfRule>
    <cfRule type="containsText" dxfId="592" priority="2947" operator="containsText" text="ZONA RIESGO EXTREMO">
      <formula>NOT(ISERROR(SEARCH("ZONA RIESGO EXTREMO",A37)))</formula>
    </cfRule>
  </conditionalFormatting>
  <conditionalFormatting sqref="A39:S39">
    <cfRule type="containsText" dxfId="591" priority="2838" operator="containsText" text="ZONA RIESGO ALTO">
      <formula>NOT(ISERROR(SEARCH("ZONA RIESGO ALTO",A39)))</formula>
    </cfRule>
    <cfRule type="containsText" dxfId="590" priority="2837" operator="containsText" text="ZONA RIESGO MODERADO">
      <formula>NOT(ISERROR(SEARCH("ZONA RIESGO MODERADO",A39)))</formula>
    </cfRule>
    <cfRule type="containsText" dxfId="589" priority="2839" operator="containsText" text="ZONA RIESGO EXTREMO">
      <formula>NOT(ISERROR(SEARCH("ZONA RIESGO EXTREMO",A39)))</formula>
    </cfRule>
    <cfRule type="containsText" dxfId="588" priority="2836" operator="containsText" text="ZONA RIESGO BAJA">
      <formula>NOT(ISERROR(SEARCH("ZONA RIESGO BAJA",A39)))</formula>
    </cfRule>
  </conditionalFormatting>
  <conditionalFormatting sqref="A67:S69">
    <cfRule type="containsText" dxfId="587" priority="2038" operator="containsText" text="ZONA RIESGO ALTO">
      <formula>NOT(ISERROR(SEARCH("ZONA RIESGO ALTO",A67)))</formula>
    </cfRule>
    <cfRule type="containsText" dxfId="586" priority="2039" operator="containsText" text="ZONA RIESGO EXTREMO">
      <formula>NOT(ISERROR(SEARCH("ZONA RIESGO EXTREMO",A67)))</formula>
    </cfRule>
    <cfRule type="containsText" dxfId="585" priority="2037" operator="containsText" text="ZONA RIESGO MODERADO">
      <formula>NOT(ISERROR(SEARCH("ZONA RIESGO MODERADO",A67)))</formula>
    </cfRule>
    <cfRule type="containsText" dxfId="584" priority="2036" operator="containsText" text="ZONA RIESGO BAJA">
      <formula>NOT(ISERROR(SEARCH("ZONA RIESGO BAJA",A67)))</formula>
    </cfRule>
  </conditionalFormatting>
  <conditionalFormatting sqref="A71:S72">
    <cfRule type="containsText" dxfId="583" priority="1946" operator="containsText" text="ZONA RIESGO ALTO">
      <formula>NOT(ISERROR(SEARCH("ZONA RIESGO ALTO",A71)))</formula>
    </cfRule>
    <cfRule type="containsText" dxfId="582" priority="1945" operator="containsText" text="ZONA RIESGO MODERADO">
      <formula>NOT(ISERROR(SEARCH("ZONA RIESGO MODERADO",A71)))</formula>
    </cfRule>
    <cfRule type="containsText" dxfId="581" priority="1944" operator="containsText" text="ZONA RIESGO BAJA">
      <formula>NOT(ISERROR(SEARCH("ZONA RIESGO BAJA",A71)))</formula>
    </cfRule>
    <cfRule type="containsText" dxfId="580" priority="1947" operator="containsText" text="ZONA RIESGO EXTREMO">
      <formula>NOT(ISERROR(SEARCH("ZONA RIESGO EXTREMO",A71)))</formula>
    </cfRule>
  </conditionalFormatting>
  <conditionalFormatting sqref="A10:AB10">
    <cfRule type="containsText" dxfId="579" priority="3440" operator="containsText" text="ZONA RIESGO BAJA">
      <formula>NOT(ISERROR(SEARCH("ZONA RIESGO BAJA",A10)))</formula>
    </cfRule>
    <cfRule type="containsText" dxfId="578" priority="3443" operator="containsText" text="ZONA RIESGO EXTREMO">
      <formula>NOT(ISERROR(SEARCH("ZONA RIESGO EXTREMO",A10)))</formula>
    </cfRule>
    <cfRule type="containsText" dxfId="577" priority="3442" operator="containsText" text="ZONA RIESGO ALTO">
      <formula>NOT(ISERROR(SEARCH("ZONA RIESGO ALTO",A10)))</formula>
    </cfRule>
    <cfRule type="containsText" dxfId="576" priority="3441" operator="containsText" text="ZONA RIESGO MODERADO">
      <formula>NOT(ISERROR(SEARCH("ZONA RIESGO MODERADO",A10)))</formula>
    </cfRule>
  </conditionalFormatting>
  <conditionalFormatting sqref="A17:AB17">
    <cfRule type="containsText" dxfId="575" priority="1072" operator="containsText" text="ZONA RIESGO BAJA">
      <formula>NOT(ISERROR(SEARCH("ZONA RIESGO BAJA",A17)))</formula>
    </cfRule>
    <cfRule type="containsText" dxfId="574" priority="1073" operator="containsText" text="ZONA RIESGO MODERADO">
      <formula>NOT(ISERROR(SEARCH("ZONA RIESGO MODERADO",A17)))</formula>
    </cfRule>
    <cfRule type="containsText" dxfId="573" priority="1074" operator="containsText" text="ZONA RIESGO ALTO">
      <formula>NOT(ISERROR(SEARCH("ZONA RIESGO ALTO",A17)))</formula>
    </cfRule>
    <cfRule type="containsText" dxfId="572" priority="1075" operator="containsText" text="ZONA RIESGO EXTREMO">
      <formula>NOT(ISERROR(SEARCH("ZONA RIESGO EXTREMO",A17)))</formula>
    </cfRule>
  </conditionalFormatting>
  <conditionalFormatting sqref="B8:B9">
    <cfRule type="containsText" dxfId="571" priority="3579" operator="containsText" text="ZONA RIESGO EXTREMO">
      <formula>NOT(ISERROR(SEARCH("ZONA RIESGO EXTREMO",B8)))</formula>
    </cfRule>
    <cfRule type="containsText" dxfId="570" priority="3578" operator="containsText" text="ZONA RIESGO ALTO">
      <formula>NOT(ISERROR(SEARCH("ZONA RIESGO ALTO",B8)))</formula>
    </cfRule>
    <cfRule type="containsText" dxfId="569" priority="3577" operator="containsText" text="ZONA RIESGO MODERADO">
      <formula>NOT(ISERROR(SEARCH("ZONA RIESGO MODERADO",B8)))</formula>
    </cfRule>
    <cfRule type="containsText" dxfId="568" priority="3576" operator="containsText" text="ZONA RIESGO BAJA">
      <formula>NOT(ISERROR(SEARCH("ZONA RIESGO BAJA",B8)))</formula>
    </cfRule>
  </conditionalFormatting>
  <conditionalFormatting sqref="B11:B12">
    <cfRule type="containsText" dxfId="567" priority="3574" operator="containsText" text="ZONA RIESGO ALTO">
      <formula>NOT(ISERROR(SEARCH("ZONA RIESGO ALTO",B11)))</formula>
    </cfRule>
    <cfRule type="containsText" dxfId="566" priority="3573" operator="containsText" text="ZONA RIESGO MODERADO">
      <formula>NOT(ISERROR(SEARCH("ZONA RIESGO MODERADO",B11)))</formula>
    </cfRule>
    <cfRule type="containsText" dxfId="565" priority="3572" operator="containsText" text="ZONA RIESGO BAJA">
      <formula>NOT(ISERROR(SEARCH("ZONA RIESGO BAJA",B11)))</formula>
    </cfRule>
    <cfRule type="containsText" dxfId="564" priority="3575" operator="containsText" text="ZONA RIESGO EXTREMO">
      <formula>NOT(ISERROR(SEARCH("ZONA RIESGO EXTREMO",B11)))</formula>
    </cfRule>
  </conditionalFormatting>
  <conditionalFormatting sqref="B16">
    <cfRule type="containsText" dxfId="563" priority="3571" operator="containsText" text="ZONA RIESGO EXTREMO">
      <formula>NOT(ISERROR(SEARCH("ZONA RIESGO EXTREMO",B16)))</formula>
    </cfRule>
    <cfRule type="containsText" dxfId="562" priority="3568" operator="containsText" text="ZONA RIESGO BAJA">
      <formula>NOT(ISERROR(SEARCH("ZONA RIESGO BAJA",B16)))</formula>
    </cfRule>
    <cfRule type="containsText" dxfId="561" priority="3569" operator="containsText" text="ZONA RIESGO MODERADO">
      <formula>NOT(ISERROR(SEARCH("ZONA RIESGO MODERADO",B16)))</formula>
    </cfRule>
    <cfRule type="containsText" dxfId="560" priority="3570" operator="containsText" text="ZONA RIESGO ALTO">
      <formula>NOT(ISERROR(SEARCH("ZONA RIESGO ALTO",B16)))</formula>
    </cfRule>
  </conditionalFormatting>
  <conditionalFormatting sqref="B18:B24">
    <cfRule type="containsText" dxfId="559" priority="3564" operator="containsText" text="ZONA RIESGO BAJA">
      <formula>NOT(ISERROR(SEARCH("ZONA RIESGO BAJA",B18)))</formula>
    </cfRule>
    <cfRule type="containsText" dxfId="558" priority="3567" operator="containsText" text="ZONA RIESGO EXTREMO">
      <formula>NOT(ISERROR(SEARCH("ZONA RIESGO EXTREMO",B18)))</formula>
    </cfRule>
    <cfRule type="containsText" dxfId="557" priority="3566" operator="containsText" text="ZONA RIESGO ALTO">
      <formula>NOT(ISERROR(SEARCH("ZONA RIESGO ALTO",B18)))</formula>
    </cfRule>
    <cfRule type="containsText" dxfId="556" priority="3565" operator="containsText" text="ZONA RIESGO MODERADO">
      <formula>NOT(ISERROR(SEARCH("ZONA RIESGO MODERADO",B18)))</formula>
    </cfRule>
  </conditionalFormatting>
  <conditionalFormatting sqref="B27:B36">
    <cfRule type="containsText" dxfId="555" priority="3560" operator="containsText" text="ZONA RIESGO BAJA">
      <formula>NOT(ISERROR(SEARCH("ZONA RIESGO BAJA",B27)))</formula>
    </cfRule>
    <cfRule type="containsText" dxfId="554" priority="3561" operator="containsText" text="ZONA RIESGO MODERADO">
      <formula>NOT(ISERROR(SEARCH("ZONA RIESGO MODERADO",B27)))</formula>
    </cfRule>
    <cfRule type="containsText" dxfId="553" priority="3562" operator="containsText" text="ZONA RIESGO ALTO">
      <formula>NOT(ISERROR(SEARCH("ZONA RIESGO ALTO",B27)))</formula>
    </cfRule>
    <cfRule type="containsText" dxfId="552" priority="3563" operator="containsText" text="ZONA RIESGO EXTREMO">
      <formula>NOT(ISERROR(SEARCH("ZONA RIESGO EXTREMO",B27)))</formula>
    </cfRule>
  </conditionalFormatting>
  <conditionalFormatting sqref="B38">
    <cfRule type="containsText" dxfId="551" priority="3556" operator="containsText" text="ZONA RIESGO BAJA">
      <formula>NOT(ISERROR(SEARCH("ZONA RIESGO BAJA",B38)))</formula>
    </cfRule>
    <cfRule type="containsText" dxfId="550" priority="3557" operator="containsText" text="ZONA RIESGO MODERADO">
      <formula>NOT(ISERROR(SEARCH("ZONA RIESGO MODERADO",B38)))</formula>
    </cfRule>
    <cfRule type="containsText" dxfId="549" priority="3558" operator="containsText" text="ZONA RIESGO ALTO">
      <formula>NOT(ISERROR(SEARCH("ZONA RIESGO ALTO",B38)))</formula>
    </cfRule>
    <cfRule type="containsText" dxfId="548" priority="3559" operator="containsText" text="ZONA RIESGO EXTREMO">
      <formula>NOT(ISERROR(SEARCH("ZONA RIESGO EXTREMO",B38)))</formula>
    </cfRule>
  </conditionalFormatting>
  <conditionalFormatting sqref="B40:B42">
    <cfRule type="containsText" dxfId="547" priority="3555" operator="containsText" text="ZONA RIESGO EXTREMO">
      <formula>NOT(ISERROR(SEARCH("ZONA RIESGO EXTREMO",B40)))</formula>
    </cfRule>
    <cfRule type="containsText" dxfId="546" priority="3554" operator="containsText" text="ZONA RIESGO ALTO">
      <formula>NOT(ISERROR(SEARCH("ZONA RIESGO ALTO",B40)))</formula>
    </cfRule>
    <cfRule type="containsText" dxfId="545" priority="3553" operator="containsText" text="ZONA RIESGO MODERADO">
      <formula>NOT(ISERROR(SEARCH("ZONA RIESGO MODERADO",B40)))</formula>
    </cfRule>
    <cfRule type="containsText" dxfId="544" priority="3552" operator="containsText" text="ZONA RIESGO BAJA">
      <formula>NOT(ISERROR(SEARCH("ZONA RIESGO BAJA",B40)))</formula>
    </cfRule>
  </conditionalFormatting>
  <conditionalFormatting sqref="B45:B46">
    <cfRule type="containsText" dxfId="543" priority="3522" operator="containsText" text="ZONA RIESGO ALTO">
      <formula>NOT(ISERROR(SEARCH("ZONA RIESGO ALTO",B45)))</formula>
    </cfRule>
    <cfRule type="containsText" dxfId="542" priority="3521" operator="containsText" text="ZONA RIESGO MODERADO">
      <formula>NOT(ISERROR(SEARCH("ZONA RIESGO MODERADO",B45)))</formula>
    </cfRule>
    <cfRule type="containsText" dxfId="541" priority="3520" operator="containsText" text="ZONA RIESGO BAJA">
      <formula>NOT(ISERROR(SEARCH("ZONA RIESGO BAJA",B45)))</formula>
    </cfRule>
    <cfRule type="containsText" dxfId="540" priority="3523" operator="containsText" text="ZONA RIESGO EXTREMO">
      <formula>NOT(ISERROR(SEARCH("ZONA RIESGO EXTREMO",B45)))</formula>
    </cfRule>
  </conditionalFormatting>
  <conditionalFormatting sqref="B48:B49">
    <cfRule type="containsText" dxfId="539" priority="3519" operator="containsText" text="ZONA RIESGO EXTREMO">
      <formula>NOT(ISERROR(SEARCH("ZONA RIESGO EXTREMO",B48)))</formula>
    </cfRule>
    <cfRule type="containsText" dxfId="538" priority="3517" operator="containsText" text="ZONA RIESGO MODERADO">
      <formula>NOT(ISERROR(SEARCH("ZONA RIESGO MODERADO",B48)))</formula>
    </cfRule>
    <cfRule type="containsText" dxfId="537" priority="3518" operator="containsText" text="ZONA RIESGO ALTO">
      <formula>NOT(ISERROR(SEARCH("ZONA RIESGO ALTO",B48)))</formula>
    </cfRule>
    <cfRule type="containsText" dxfId="536" priority="3516" operator="containsText" text="ZONA RIESGO BAJA">
      <formula>NOT(ISERROR(SEARCH("ZONA RIESGO BAJA",B48)))</formula>
    </cfRule>
  </conditionalFormatting>
  <conditionalFormatting sqref="B66">
    <cfRule type="containsText" dxfId="535" priority="3542" operator="containsText" text="ZONA RIESGO ALTO">
      <formula>NOT(ISERROR(SEARCH("ZONA RIESGO ALTO",B66)))</formula>
    </cfRule>
    <cfRule type="containsText" dxfId="534" priority="3540" operator="containsText" text="ZONA RIESGO BAJA">
      <formula>NOT(ISERROR(SEARCH("ZONA RIESGO BAJA",B66)))</formula>
    </cfRule>
    <cfRule type="containsText" dxfId="533" priority="3541" operator="containsText" text="ZONA RIESGO MODERADO">
      <formula>NOT(ISERROR(SEARCH("ZONA RIESGO MODERADO",B66)))</formula>
    </cfRule>
    <cfRule type="containsText" dxfId="532" priority="3543" operator="containsText" text="ZONA RIESGO EXTREMO">
      <formula>NOT(ISERROR(SEARCH("ZONA RIESGO EXTREMO",B66)))</formula>
    </cfRule>
  </conditionalFormatting>
  <conditionalFormatting sqref="B70">
    <cfRule type="containsText" dxfId="531" priority="3524" operator="containsText" text="ZONA RIESGO BAJA">
      <formula>NOT(ISERROR(SEARCH("ZONA RIESGO BAJA",B70)))</formula>
    </cfRule>
    <cfRule type="containsText" dxfId="530" priority="3525" operator="containsText" text="ZONA RIESGO MODERADO">
      <formula>NOT(ISERROR(SEARCH("ZONA RIESGO MODERADO",B70)))</formula>
    </cfRule>
    <cfRule type="containsText" dxfId="529" priority="3526" operator="containsText" text="ZONA RIESGO ALTO">
      <formula>NOT(ISERROR(SEARCH("ZONA RIESGO ALTO",B70)))</formula>
    </cfRule>
    <cfRule type="containsText" dxfId="528" priority="3527" operator="containsText" text="ZONA RIESGO EXTREMO">
      <formula>NOT(ISERROR(SEARCH("ZONA RIESGO EXTREMO",B70)))</formula>
    </cfRule>
  </conditionalFormatting>
  <conditionalFormatting sqref="B73:B79">
    <cfRule type="containsText" dxfId="527" priority="3537" operator="containsText" text="ZONA RIESGO MODERADO">
      <formula>NOT(ISERROR(SEARCH("ZONA RIESGO MODERADO",B73)))</formula>
    </cfRule>
    <cfRule type="containsText" dxfId="526" priority="3536" operator="containsText" text="ZONA RIESGO BAJA">
      <formula>NOT(ISERROR(SEARCH("ZONA RIESGO BAJA",B73)))</formula>
    </cfRule>
    <cfRule type="containsText" dxfId="525" priority="3539" operator="containsText" text="ZONA RIESGO EXTREMO">
      <formula>NOT(ISERROR(SEARCH("ZONA RIESGO EXTREMO",B73)))</formula>
    </cfRule>
    <cfRule type="containsText" dxfId="524" priority="3538" operator="containsText" text="ZONA RIESGO ALTO">
      <formula>NOT(ISERROR(SEARCH("ZONA RIESGO ALTO",B73)))</formula>
    </cfRule>
  </conditionalFormatting>
  <conditionalFormatting sqref="B85">
    <cfRule type="containsText" dxfId="523" priority="3535" operator="containsText" text="ZONA RIESGO EXTREMO">
      <formula>NOT(ISERROR(SEARCH("ZONA RIESGO EXTREMO",B85)))</formula>
    </cfRule>
    <cfRule type="containsText" dxfId="522" priority="3533" operator="containsText" text="ZONA RIESGO MODERADO">
      <formula>NOT(ISERROR(SEARCH("ZONA RIESGO MODERADO",B85)))</formula>
    </cfRule>
    <cfRule type="containsText" dxfId="521" priority="3532" operator="containsText" text="ZONA RIESGO BAJA">
      <formula>NOT(ISERROR(SEARCH("ZONA RIESGO BAJA",B85)))</formula>
    </cfRule>
    <cfRule type="containsText" dxfId="520" priority="3534" operator="containsText" text="ZONA RIESGO ALTO">
      <formula>NOT(ISERROR(SEARCH("ZONA RIESGO ALTO",B85)))</formula>
    </cfRule>
  </conditionalFormatting>
  <conditionalFormatting sqref="B89:B96">
    <cfRule type="containsText" dxfId="519" priority="3528" operator="containsText" text="ZONA RIESGO BAJA">
      <formula>NOT(ISERROR(SEARCH("ZONA RIESGO BAJA",B89)))</formula>
    </cfRule>
    <cfRule type="containsText" dxfId="518" priority="3529" operator="containsText" text="ZONA RIESGO MODERADO">
      <formula>NOT(ISERROR(SEARCH("ZONA RIESGO MODERADO",B89)))</formula>
    </cfRule>
    <cfRule type="containsText" dxfId="517" priority="3530" operator="containsText" text="ZONA RIESGO ALTO">
      <formula>NOT(ISERROR(SEARCH("ZONA RIESGO ALTO",B89)))</formula>
    </cfRule>
    <cfRule type="containsText" dxfId="516" priority="3531" operator="containsText" text="ZONA RIESGO EXTREMO">
      <formula>NOT(ISERROR(SEARCH("ZONA RIESGO EXTREMO",B89)))</formula>
    </cfRule>
  </conditionalFormatting>
  <conditionalFormatting sqref="B7:S7 A13:O15 E19:N19 E21:N21 E23:N23 A43:E44 A47:E47 A50:E50 C63:E63 B65:E65 A80:O84 E90:O92 E94:J94 E96:O108">
    <cfRule type="containsText" dxfId="515" priority="3447" operator="containsText" text="ZONA RIESGO EXTREMO">
      <formula>NOT(ISERROR(SEARCH("ZONA RIESGO EXTREMO",A7)))</formula>
    </cfRule>
    <cfRule type="containsText" dxfId="514" priority="3446" operator="containsText" text="ZONA RIESGO ALTO">
      <formula>NOT(ISERROR(SEARCH("ZONA RIESGO ALTO",A7)))</formula>
    </cfRule>
    <cfRule type="containsText" dxfId="513" priority="3445" operator="containsText" text="ZONA RIESGO MODERADO">
      <formula>NOT(ISERROR(SEARCH("ZONA RIESGO MODERADO",A7)))</formula>
    </cfRule>
    <cfRule type="containsText" dxfId="512" priority="3444" operator="containsText" text="ZONA RIESGO BAJA">
      <formula>NOT(ISERROR(SEARCH("ZONA RIESGO BAJA",A7)))</formula>
    </cfRule>
  </conditionalFormatting>
  <conditionalFormatting sqref="E76:I76">
    <cfRule type="containsText" dxfId="511" priority="3427" operator="containsText" text="ZONA RIESGO EXTREMO">
      <formula>NOT(ISERROR(SEARCH("ZONA RIESGO EXTREMO",E76)))</formula>
    </cfRule>
    <cfRule type="containsText" dxfId="510" priority="3426" operator="containsText" text="ZONA RIESGO ALTO">
      <formula>NOT(ISERROR(SEARCH("ZONA RIESGO ALTO",E76)))</formula>
    </cfRule>
    <cfRule type="containsText" dxfId="509" priority="3425" operator="containsText" text="ZONA RIESGO MODERADO">
      <formula>NOT(ISERROR(SEARCH("ZONA RIESGO MODERADO",E76)))</formula>
    </cfRule>
    <cfRule type="containsText" dxfId="508" priority="3424" operator="containsText" text="ZONA RIESGO BAJA">
      <formula>NOT(ISERROR(SEARCH("ZONA RIESGO BAJA",E76)))</formula>
    </cfRule>
  </conditionalFormatting>
  <conditionalFormatting sqref="E25:S28">
    <cfRule type="containsText" dxfId="507" priority="28" operator="containsText" text="ZONA RIESGO EXTREMO">
      <formula>NOT(ISERROR(SEARCH("ZONA RIESGO EXTREMO",E25)))</formula>
    </cfRule>
    <cfRule type="containsText" dxfId="506" priority="27" operator="containsText" text="ZONA RIESGO ALTO">
      <formula>NOT(ISERROR(SEARCH("ZONA RIESGO ALTO",E25)))</formula>
    </cfRule>
    <cfRule type="containsText" dxfId="505" priority="26" operator="containsText" text="ZONA RIESGO MODERADO">
      <formula>NOT(ISERROR(SEARCH("ZONA RIESGO MODERADO",E25)))</formula>
    </cfRule>
    <cfRule type="containsText" dxfId="504" priority="25" operator="containsText" text="ZONA RIESGO BAJA">
      <formula>NOT(ISERROR(SEARCH("ZONA RIESGO BAJA",E25)))</formula>
    </cfRule>
  </conditionalFormatting>
  <conditionalFormatting sqref="E33:S33">
    <cfRule type="containsText" dxfId="503" priority="3003" operator="containsText" text="ZONA RIESGO EXTREMO">
      <formula>NOT(ISERROR(SEARCH("ZONA RIESGO EXTREMO",E33)))</formula>
    </cfRule>
    <cfRule type="containsText" dxfId="502" priority="3002" operator="containsText" text="ZONA RIESGO ALTO">
      <formula>NOT(ISERROR(SEARCH("ZONA RIESGO ALTO",E33)))</formula>
    </cfRule>
    <cfRule type="containsText" dxfId="501" priority="3001" operator="containsText" text="ZONA RIESGO MODERADO">
      <formula>NOT(ISERROR(SEARCH("ZONA RIESGO MODERADO",E33)))</formula>
    </cfRule>
    <cfRule type="containsText" dxfId="500" priority="3000" operator="containsText" text="ZONA RIESGO BAJA">
      <formula>NOT(ISERROR(SEARCH("ZONA RIESGO BAJA",E33)))</formula>
    </cfRule>
  </conditionalFormatting>
  <conditionalFormatting sqref="E74:S74">
    <cfRule type="containsText" dxfId="499" priority="1908" operator="containsText" text="ZONA RIESGO BAJA">
      <formula>NOT(ISERROR(SEARCH("ZONA RIESGO BAJA",E74)))</formula>
    </cfRule>
    <cfRule type="containsText" dxfId="498" priority="1909" operator="containsText" text="ZONA RIESGO MODERADO">
      <formula>NOT(ISERROR(SEARCH("ZONA RIESGO MODERADO",E74)))</formula>
    </cfRule>
    <cfRule type="containsText" dxfId="497" priority="1910" operator="containsText" text="ZONA RIESGO ALTO">
      <formula>NOT(ISERROR(SEARCH("ZONA RIESGO ALTO",E74)))</formula>
    </cfRule>
    <cfRule type="containsText" dxfId="496" priority="1911" operator="containsText" text="ZONA RIESGO EXTREMO">
      <formula>NOT(ISERROR(SEARCH("ZONA RIESGO EXTREMO",E74)))</formula>
    </cfRule>
  </conditionalFormatting>
  <conditionalFormatting sqref="E78:S78">
    <cfRule type="containsText" dxfId="495" priority="1836" operator="containsText" text="ZONA RIESGO BAJA">
      <formula>NOT(ISERROR(SEARCH("ZONA RIESGO BAJA",E78)))</formula>
    </cfRule>
    <cfRule type="containsText" dxfId="494" priority="1837" operator="containsText" text="ZONA RIESGO MODERADO">
      <formula>NOT(ISERROR(SEARCH("ZONA RIESGO MODERADO",E78)))</formula>
    </cfRule>
    <cfRule type="containsText" dxfId="493" priority="1838" operator="containsText" text="ZONA RIESGO ALTO">
      <formula>NOT(ISERROR(SEARCH("ZONA RIESGO ALTO",E78)))</formula>
    </cfRule>
    <cfRule type="containsText" dxfId="492" priority="1839" operator="containsText" text="ZONA RIESGO EXTREMO">
      <formula>NOT(ISERROR(SEARCH("ZONA RIESGO EXTREMO",E78)))</formula>
    </cfRule>
  </conditionalFormatting>
  <conditionalFormatting sqref="E110:S112">
    <cfRule type="containsText" dxfId="491" priority="1163" operator="containsText" text="ZONA RIESGO EXTREMO">
      <formula>NOT(ISERROR(SEARCH("ZONA RIESGO EXTREMO",E110)))</formula>
    </cfRule>
    <cfRule type="containsText" dxfId="490" priority="1162" operator="containsText" text="ZONA RIESGO ALTO">
      <formula>NOT(ISERROR(SEARCH("ZONA RIESGO ALTO",E110)))</formula>
    </cfRule>
    <cfRule type="containsText" dxfId="489" priority="1161" operator="containsText" text="ZONA RIESGO MODERADO">
      <formula>NOT(ISERROR(SEARCH("ZONA RIESGO MODERADO",E110)))</formula>
    </cfRule>
    <cfRule type="containsText" dxfId="488" priority="1160" operator="containsText" text="ZONA RIESGO BAJA">
      <formula>NOT(ISERROR(SEARCH("ZONA RIESGO BAJA",E110)))</formula>
    </cfRule>
  </conditionalFormatting>
  <conditionalFormatting sqref="F63:S65">
    <cfRule type="containsText" dxfId="487" priority="2136" operator="containsText" text="ZONA RIESGO BAJA">
      <formula>NOT(ISERROR(SEARCH("ZONA RIESGO BAJA",F63)))</formula>
    </cfRule>
    <cfRule type="containsText" dxfId="486" priority="2139" operator="containsText" text="ZONA RIESGO EXTREMO">
      <formula>NOT(ISERROR(SEARCH("ZONA RIESGO EXTREMO",F63)))</formula>
    </cfRule>
    <cfRule type="containsText" dxfId="485" priority="2138" operator="containsText" text="ZONA RIESGO ALTO">
      <formula>NOT(ISERROR(SEARCH("ZONA RIESGO ALTO",F63)))</formula>
    </cfRule>
    <cfRule type="containsText" dxfId="484" priority="2137" operator="containsText" text="ZONA RIESGO MODERADO">
      <formula>NOT(ISERROR(SEARCH("ZONA RIESGO MODERADO",F63)))</formula>
    </cfRule>
  </conditionalFormatting>
  <conditionalFormatting sqref="F43:AB43">
    <cfRule type="containsText" dxfId="483" priority="2809" operator="containsText" text="ZONA RIESGO MODERADO">
      <formula>NOT(ISERROR(SEARCH("ZONA RIESGO MODERADO",F43)))</formula>
    </cfRule>
    <cfRule type="containsText" dxfId="482" priority="2808" operator="containsText" text="ZONA RIESGO BAJA">
      <formula>NOT(ISERROR(SEARCH("ZONA RIESGO BAJA",F43)))</formula>
    </cfRule>
    <cfRule type="containsText" dxfId="481" priority="2811" operator="containsText" text="ZONA RIESGO EXTREMO">
      <formula>NOT(ISERROR(SEARCH("ZONA RIESGO EXTREMO",F43)))</formula>
    </cfRule>
    <cfRule type="containsText" dxfId="480" priority="2810" operator="containsText" text="ZONA RIESGO ALTO">
      <formula>NOT(ISERROR(SEARCH("ZONA RIESGO ALTO",F43)))</formula>
    </cfRule>
  </conditionalFormatting>
  <conditionalFormatting sqref="G52">
    <cfRule type="containsText" dxfId="479" priority="3602" operator="containsText" text="ZONA RIESGO ALTO">
      <formula>NOT(ISERROR(SEARCH("ZONA RIESGO ALTO",G52)))</formula>
    </cfRule>
    <cfRule type="containsText" dxfId="478" priority="3603" operator="containsText" text="ZONA RIESGO EXTREMO">
      <formula>NOT(ISERROR(SEARCH("ZONA RIESGO EXTREMO",G52)))</formula>
    </cfRule>
    <cfRule type="containsText" dxfId="477" priority="3601" operator="containsText" text="ZONA RIESGO MODERADO">
      <formula>NOT(ISERROR(SEARCH("ZONA RIESGO MODERADO",G52)))</formula>
    </cfRule>
    <cfRule type="containsText" dxfId="476" priority="3600" operator="containsText" text="ZONA RIESGO BAJA">
      <formula>NOT(ISERROR(SEARCH("ZONA RIESGO BAJA",G52)))</formula>
    </cfRule>
  </conditionalFormatting>
  <conditionalFormatting sqref="G47:S47">
    <cfRule type="containsText" dxfId="475" priority="2638" operator="containsText" text="ZONA RIESGO ALTO">
      <formula>NOT(ISERROR(SEARCH("ZONA RIESGO ALTO",G47)))</formula>
    </cfRule>
    <cfRule type="containsText" dxfId="474" priority="2636" operator="containsText" text="ZONA RIESGO BAJA">
      <formula>NOT(ISERROR(SEARCH("ZONA RIESGO BAJA",G47)))</formula>
    </cfRule>
    <cfRule type="containsText" dxfId="473" priority="2637" operator="containsText" text="ZONA RIESGO MODERADO">
      <formula>NOT(ISERROR(SEARCH("ZONA RIESGO MODERADO",G47)))</formula>
    </cfRule>
    <cfRule type="containsText" dxfId="472" priority="2639" operator="containsText" text="ZONA RIESGO EXTREMO">
      <formula>NOT(ISERROR(SEARCH("ZONA RIESGO EXTREMO",G47)))</formula>
    </cfRule>
  </conditionalFormatting>
  <conditionalFormatting sqref="G44:AB44">
    <cfRule type="containsText" dxfId="471" priority="2779" operator="containsText" text="ZONA RIESGO EXTREMO">
      <formula>NOT(ISERROR(SEARCH("ZONA RIESGO EXTREMO",G44)))</formula>
    </cfRule>
    <cfRule type="containsText" dxfId="470" priority="2778" operator="containsText" text="ZONA RIESGO ALTO">
      <formula>NOT(ISERROR(SEARCH("ZONA RIESGO ALTO",G44)))</formula>
    </cfRule>
    <cfRule type="containsText" dxfId="469" priority="2777" operator="containsText" text="ZONA RIESGO MODERADO">
      <formula>NOT(ISERROR(SEARCH("ZONA RIESGO MODERADO",G44)))</formula>
    </cfRule>
    <cfRule type="containsText" dxfId="468" priority="2776" operator="containsText" text="ZONA RIESGO BAJA">
      <formula>NOT(ISERROR(SEARCH("ZONA RIESGO BAJA",G44)))</formula>
    </cfRule>
  </conditionalFormatting>
  <conditionalFormatting sqref="H70">
    <cfRule type="containsText" dxfId="467" priority="3604" operator="containsText" text="ZONA RIESGO BAJA">
      <formula>NOT(ISERROR(SEARCH("ZONA RIESGO BAJA",H70)))</formula>
    </cfRule>
    <cfRule type="containsText" dxfId="466" priority="3606" operator="containsText" text="ZONA RIESGO ALTO">
      <formula>NOT(ISERROR(SEARCH("ZONA RIESGO ALTO",H70)))</formula>
    </cfRule>
    <cfRule type="containsText" dxfId="465" priority="3607" operator="containsText" text="ZONA RIESGO EXTREMO">
      <formula>NOT(ISERROR(SEARCH("ZONA RIESGO EXTREMO",H70)))</formula>
    </cfRule>
    <cfRule type="containsText" dxfId="464" priority="3605" operator="containsText" text="ZONA RIESGO MODERADO">
      <formula>NOT(ISERROR(SEARCH("ZONA RIESGO MODERADO",H70)))</formula>
    </cfRule>
  </conditionalFormatting>
  <conditionalFormatting sqref="H8:L9 H11:L12 H16:L16 H18:L18 H20:M20 H22:M22 H24:L24 H29:L32 H34:L36 H38:L38 H40:L42 H45:L46 H48:L62 A52 H66:L66 J70:L70 H73:L73 A74:D74 H75:L75 A76:D76 H77:I77 H79:L79 H85:L85 H89:L89 H93:J93 L93 H95:J95 L95 B99:B113 H109:L109 H113:L113 B51:B64">
    <cfRule type="containsText" dxfId="463" priority="3613" operator="containsText" text="ZONA RIESGO MODERADO">
      <formula>NOT(ISERROR(SEARCH("ZONA RIESGO MODERADO",A8)))</formula>
    </cfRule>
    <cfRule type="containsText" dxfId="462" priority="3614" operator="containsText" text="ZONA RIESGO ALTO">
      <formula>NOT(ISERROR(SEARCH("ZONA RIESGO ALTO",A8)))</formula>
    </cfRule>
    <cfRule type="containsText" dxfId="461" priority="3615" operator="containsText" text="ZONA RIESGO EXTREMO">
      <formula>NOT(ISERROR(SEARCH("ZONA RIESGO EXTREMO",A8)))</formula>
    </cfRule>
  </conditionalFormatting>
  <conditionalFormatting sqref="H114:S114">
    <cfRule type="containsText" dxfId="460" priority="1127" operator="containsText" text="ZONA RIESGO EXTREMO">
      <formula>NOT(ISERROR(SEARCH("ZONA RIESGO EXTREMO",H114)))</formula>
    </cfRule>
    <cfRule type="containsText" dxfId="459" priority="1125" operator="containsText" text="ZONA RIESGO MODERADO">
      <formula>NOT(ISERROR(SEARCH("ZONA RIESGO MODERADO",H114)))</formula>
    </cfRule>
    <cfRule type="containsText" dxfId="458" priority="1124" operator="containsText" text="ZONA RIESGO BAJA">
      <formula>NOT(ISERROR(SEARCH("ZONA RIESGO BAJA",H114)))</formula>
    </cfRule>
    <cfRule type="containsText" dxfId="457" priority="1126" operator="containsText" text="ZONA RIESGO ALTO">
      <formula>NOT(ISERROR(SEARCH("ZONA RIESGO ALTO",H114)))</formula>
    </cfRule>
  </conditionalFormatting>
  <conditionalFormatting sqref="K76:S76">
    <cfRule type="containsText" dxfId="456" priority="1873" operator="containsText" text="ZONA RIESGO MODERADO">
      <formula>NOT(ISERROR(SEARCH("ZONA RIESGO MODERADO",K76)))</formula>
    </cfRule>
    <cfRule type="containsText" dxfId="455" priority="1872" operator="containsText" text="ZONA RIESGO BAJA">
      <formula>NOT(ISERROR(SEARCH("ZONA RIESGO BAJA",K76)))</formula>
    </cfRule>
    <cfRule type="containsText" dxfId="454" priority="1874" operator="containsText" text="ZONA RIESGO ALTO">
      <formula>NOT(ISERROR(SEARCH("ZONA RIESGO ALTO",K76)))</formula>
    </cfRule>
    <cfRule type="containsText" dxfId="453" priority="1875" operator="containsText" text="ZONA RIESGO EXTREMO">
      <formula>NOT(ISERROR(SEARCH("ZONA RIESGO EXTREMO",K76)))</formula>
    </cfRule>
  </conditionalFormatting>
  <conditionalFormatting sqref="L94:S94">
    <cfRule type="containsText" dxfId="452" priority="1478" operator="containsText" text="ZONA RIESGO ALTO">
      <formula>NOT(ISERROR(SEARCH("ZONA RIESGO ALTO",L94)))</formula>
    </cfRule>
    <cfRule type="containsText" dxfId="451" priority="1477" operator="containsText" text="ZONA RIESGO MODERADO">
      <formula>NOT(ISERROR(SEARCH("ZONA RIESGO MODERADO",L94)))</formula>
    </cfRule>
    <cfRule type="containsText" dxfId="450" priority="1476" operator="containsText" text="ZONA RIESGO BAJA">
      <formula>NOT(ISERROR(SEARCH("ZONA RIESGO BAJA",L94)))</formula>
    </cfRule>
    <cfRule type="containsText" dxfId="449" priority="1479" operator="containsText" text="ZONA RIESGO EXTREMO">
      <formula>NOT(ISERROR(SEARCH("ZONA RIESGO EXTREMO",L94)))</formula>
    </cfRule>
  </conditionalFormatting>
  <conditionalFormatting sqref="M50:M52">
    <cfRule type="containsText" dxfId="448" priority="3597" operator="containsText" text="ZONA RIESGO MODERADO">
      <formula>NOT(ISERROR(SEARCH("ZONA RIESGO MODERADO",M50)))</formula>
    </cfRule>
    <cfRule type="containsText" dxfId="447" priority="3598" operator="containsText" text="ZONA RIESGO ALTO">
      <formula>NOT(ISERROR(SEARCH("ZONA RIESGO ALTO",M50)))</formula>
    </cfRule>
    <cfRule type="containsText" dxfId="446" priority="3599" operator="containsText" text="ZONA RIESGO EXTREMO">
      <formula>NOT(ISERROR(SEARCH("ZONA RIESGO EXTREMO",M50)))</formula>
    </cfRule>
    <cfRule type="containsText" dxfId="445" priority="3596" operator="containsText" text="ZONA RIESGO BAJA">
      <formula>NOT(ISERROR(SEARCH("ZONA RIESGO BAJA",M50)))</formula>
    </cfRule>
  </conditionalFormatting>
  <conditionalFormatting sqref="M57">
    <cfRule type="containsText" dxfId="444" priority="3594" operator="containsText" text="ZONA RIESGO ALTO">
      <formula>NOT(ISERROR(SEARCH("ZONA RIESGO ALTO",M57)))</formula>
    </cfRule>
    <cfRule type="containsText" dxfId="443" priority="3593" operator="containsText" text="ZONA RIESGO MODERADO">
      <formula>NOT(ISERROR(SEARCH("ZONA RIESGO MODERADO",M57)))</formula>
    </cfRule>
    <cfRule type="containsText" dxfId="442" priority="3592" operator="containsText" text="ZONA RIESGO BAJA">
      <formula>NOT(ISERROR(SEARCH("ZONA RIESGO BAJA",M57)))</formula>
    </cfRule>
    <cfRule type="containsText" dxfId="441" priority="3595" operator="containsText" text="ZONA RIESGO EXTREMO">
      <formula>NOT(ISERROR(SEARCH("ZONA RIESGO EXTREMO",M57)))</formula>
    </cfRule>
  </conditionalFormatting>
  <conditionalFormatting sqref="M55:S55">
    <cfRule type="containsText" dxfId="440" priority="2434" operator="containsText" text="ZONA RIESGO ALTO">
      <formula>NOT(ISERROR(SEARCH("ZONA RIESGO ALTO",M55)))</formula>
    </cfRule>
    <cfRule type="containsText" dxfId="439" priority="2432" operator="containsText" text="ZONA RIESGO BAJA">
      <formula>NOT(ISERROR(SEARCH("ZONA RIESGO BAJA",M55)))</formula>
    </cfRule>
    <cfRule type="containsText" dxfId="438" priority="2433" operator="containsText" text="ZONA RIESGO MODERADO">
      <formula>NOT(ISERROR(SEARCH("ZONA RIESGO MODERADO",M55)))</formula>
    </cfRule>
    <cfRule type="containsText" dxfId="437" priority="2435" operator="containsText" text="ZONA RIESGO EXTREMO">
      <formula>NOT(ISERROR(SEARCH("ZONA RIESGO EXTREMO",M55)))</formula>
    </cfRule>
  </conditionalFormatting>
  <conditionalFormatting sqref="O19:O23">
    <cfRule type="containsText" dxfId="436" priority="3611" operator="containsText" text="ZONA RIESGO EXTREMO">
      <formula>NOT(ISERROR(SEARCH("ZONA RIESGO EXTREMO",O19)))</formula>
    </cfRule>
    <cfRule type="containsText" dxfId="435" priority="3610" operator="containsText" text="ZONA RIESGO ALTO">
      <formula>NOT(ISERROR(SEARCH("ZONA RIESGO ALTO",O19)))</formula>
    </cfRule>
    <cfRule type="containsText" dxfId="434" priority="3608" operator="containsText" text="ZONA RIESGO BAJA">
      <formula>NOT(ISERROR(SEARCH("ZONA RIESGO BAJA",O19)))</formula>
    </cfRule>
    <cfRule type="containsText" dxfId="433" priority="3609" operator="containsText" text="ZONA RIESGO MODERADO">
      <formula>NOT(ISERROR(SEARCH("ZONA RIESGO MODERADO",O19)))</formula>
    </cfRule>
  </conditionalFormatting>
  <conditionalFormatting sqref="O50:S52">
    <cfRule type="containsText" dxfId="432" priority="2490" operator="containsText" text="ZONA RIESGO ALTO">
      <formula>NOT(ISERROR(SEARCH("ZONA RIESGO ALTO",O50)))</formula>
    </cfRule>
    <cfRule type="containsText" dxfId="431" priority="2489" operator="containsText" text="ZONA RIESGO MODERADO">
      <formula>NOT(ISERROR(SEARCH("ZONA RIESGO MODERADO",O50)))</formula>
    </cfRule>
    <cfRule type="containsText" dxfId="430" priority="2488" operator="containsText" text="ZONA RIESGO BAJA">
      <formula>NOT(ISERROR(SEARCH("ZONA RIESGO BAJA",O50)))</formula>
    </cfRule>
    <cfRule type="containsText" dxfId="429" priority="2491" operator="containsText" text="ZONA RIESGO EXTREMO">
      <formula>NOT(ISERROR(SEARCH("ZONA RIESGO EXTREMO",O50)))</formula>
    </cfRule>
  </conditionalFormatting>
  <conditionalFormatting sqref="O57:S57">
    <cfRule type="containsText" dxfId="428" priority="2320" operator="containsText" text="ZONA RIESGO BAJA">
      <formula>NOT(ISERROR(SEARCH("ZONA RIESGO BAJA",O57)))</formula>
    </cfRule>
    <cfRule type="containsText" dxfId="427" priority="2321" operator="containsText" text="ZONA RIESGO MODERADO">
      <formula>NOT(ISERROR(SEARCH("ZONA RIESGO MODERADO",O57)))</formula>
    </cfRule>
    <cfRule type="containsText" dxfId="426" priority="2323" operator="containsText" text="ZONA RIESGO EXTREMO">
      <formula>NOT(ISERROR(SEARCH("ZONA RIESGO EXTREMO",O57)))</formula>
    </cfRule>
    <cfRule type="containsText" dxfId="425" priority="2322" operator="containsText" text="ZONA RIESGO ALTO">
      <formula>NOT(ISERROR(SEARCH("ZONA RIESGO ALTO",O57)))</formula>
    </cfRule>
  </conditionalFormatting>
  <conditionalFormatting sqref="P3:Q3 T3 U6:AB6">
    <cfRule type="containsText" dxfId="424" priority="3651" operator="containsText" text="ZONA RIESGO EXTREMO">
      <formula>NOT(ISERROR(SEARCH("ZONA RIESGO EXTREMO",P3)))</formula>
    </cfRule>
    <cfRule type="containsText" dxfId="423" priority="3650" operator="containsText" text="ZONA RIESGO ALTO">
      <formula>NOT(ISERROR(SEARCH("ZONA RIESGO ALTO",P3)))</formula>
    </cfRule>
    <cfRule type="containsText" dxfId="422" priority="3649" operator="containsText" text="ZONA RIESGO MODERADO">
      <formula>NOT(ISERROR(SEARCH("ZONA RIESGO MODERADO",P3)))</formula>
    </cfRule>
    <cfRule type="containsText" dxfId="421" priority="3648" operator="containsText" text="ZONA RIESGO BAJA">
      <formula>NOT(ISERROR(SEARCH("ZONA RIESGO BAJA",P3)))</formula>
    </cfRule>
  </conditionalFormatting>
  <conditionalFormatting sqref="P92:Q92">
    <cfRule type="containsText" dxfId="420" priority="1532" operator="containsText" text="ZONA RIESGO BAJA">
      <formula>NOT(ISERROR(SEARCH("ZONA RIESGO BAJA",P92)))</formula>
    </cfRule>
    <cfRule type="containsText" dxfId="419" priority="1534" operator="containsText" text="ZONA RIESGO ALTO">
      <formula>NOT(ISERROR(SEARCH("ZONA RIESGO ALTO",P92)))</formula>
    </cfRule>
    <cfRule type="containsText" dxfId="418" priority="1533" operator="containsText" text="ZONA RIESGO MODERADO">
      <formula>NOT(ISERROR(SEARCH("ZONA RIESGO MODERADO",P92)))</formula>
    </cfRule>
    <cfRule type="containsText" dxfId="417" priority="1535" operator="containsText" text="ZONA RIESGO EXTREMO">
      <formula>NOT(ISERROR(SEARCH("ZONA RIESGO EXTREMO",P92)))</formula>
    </cfRule>
  </conditionalFormatting>
  <conditionalFormatting sqref="P19:S19">
    <cfRule type="containsText" dxfId="416" priority="3383" operator="containsText" text="ZONA RIESGO EXTREMO">
      <formula>NOT(ISERROR(SEARCH("ZONA RIESGO EXTREMO",P19)))</formula>
    </cfRule>
    <cfRule type="containsText" dxfId="415" priority="3382" operator="containsText" text="ZONA RIESGO ALTO">
      <formula>NOT(ISERROR(SEARCH("ZONA RIESGO ALTO",P19)))</formula>
    </cfRule>
    <cfRule type="containsText" dxfId="414" priority="3381" operator="containsText" text="ZONA RIESGO MODERADO">
      <formula>NOT(ISERROR(SEARCH("ZONA RIESGO MODERADO",P19)))</formula>
    </cfRule>
    <cfRule type="containsText" dxfId="413" priority="3380" operator="containsText" text="ZONA RIESGO BAJA">
      <formula>NOT(ISERROR(SEARCH("ZONA RIESGO BAJA",P19)))</formula>
    </cfRule>
  </conditionalFormatting>
  <conditionalFormatting sqref="P21:S21">
    <cfRule type="containsText" dxfId="412" priority="3337" operator="containsText" text="ZONA RIESGO MODERADO">
      <formula>NOT(ISERROR(SEARCH("ZONA RIESGO MODERADO",P21)))</formula>
    </cfRule>
    <cfRule type="containsText" dxfId="411" priority="3339" operator="containsText" text="ZONA RIESGO EXTREMO">
      <formula>NOT(ISERROR(SEARCH("ZONA RIESGO EXTREMO",P21)))</formula>
    </cfRule>
    <cfRule type="containsText" dxfId="410" priority="3338" operator="containsText" text="ZONA RIESGO ALTO">
      <formula>NOT(ISERROR(SEARCH("ZONA RIESGO ALTO",P21)))</formula>
    </cfRule>
    <cfRule type="containsText" dxfId="409" priority="3336" operator="containsText" text="ZONA RIESGO BAJA">
      <formula>NOT(ISERROR(SEARCH("ZONA RIESGO BAJA",P21)))</formula>
    </cfRule>
  </conditionalFormatting>
  <conditionalFormatting sqref="P23:S23">
    <cfRule type="containsText" dxfId="408" priority="3295" operator="containsText" text="ZONA RIESGO EXTREMO">
      <formula>NOT(ISERROR(SEARCH("ZONA RIESGO EXTREMO",P23)))</formula>
    </cfRule>
    <cfRule type="containsText" dxfId="407" priority="3294" operator="containsText" text="ZONA RIESGO ALTO">
      <formula>NOT(ISERROR(SEARCH("ZONA RIESGO ALTO",P23)))</formula>
    </cfRule>
    <cfRule type="containsText" dxfId="406" priority="3293" operator="containsText" text="ZONA RIESGO MODERADO">
      <formula>NOT(ISERROR(SEARCH("ZONA RIESGO MODERADO",P23)))</formula>
    </cfRule>
    <cfRule type="containsText" dxfId="405" priority="3292" operator="containsText" text="ZONA RIESGO BAJA">
      <formula>NOT(ISERROR(SEARCH("ZONA RIESGO BAJA",P23)))</formula>
    </cfRule>
  </conditionalFormatting>
  <conditionalFormatting sqref="P84:S84 A86:S88">
    <cfRule type="containsText" dxfId="404" priority="1624" operator="containsText" text="ZONA RIESGO BAJA">
      <formula>NOT(ISERROR(SEARCH("ZONA RIESGO BAJA",A84)))</formula>
    </cfRule>
    <cfRule type="containsText" dxfId="403" priority="1627" operator="containsText" text="ZONA RIESGO EXTREMO">
      <formula>NOT(ISERROR(SEARCH("ZONA RIESGO EXTREMO",A84)))</formula>
    </cfRule>
    <cfRule type="containsText" dxfId="402" priority="1626" operator="containsText" text="ZONA RIESGO ALTO">
      <formula>NOT(ISERROR(SEARCH("ZONA RIESGO ALTO",A84)))</formula>
    </cfRule>
    <cfRule type="containsText" dxfId="401" priority="1625" operator="containsText" text="ZONA RIESGO MODERADO">
      <formula>NOT(ISERROR(SEARCH("ZONA RIESGO MODERADO",A84)))</formula>
    </cfRule>
  </conditionalFormatting>
  <conditionalFormatting sqref="P90:S91">
    <cfRule type="containsText" dxfId="400" priority="1062" operator="containsText" text="ZONA RIESGO ALTO">
      <formula>NOT(ISERROR(SEARCH("ZONA RIESGO ALTO",P90)))</formula>
    </cfRule>
    <cfRule type="containsText" dxfId="399" priority="1063" operator="containsText" text="ZONA RIESGO EXTREMO">
      <formula>NOT(ISERROR(SEARCH("ZONA RIESGO EXTREMO",P90)))</formula>
    </cfRule>
    <cfRule type="containsText" dxfId="398" priority="1060" operator="containsText" text="ZONA RIESGO BAJA">
      <formula>NOT(ISERROR(SEARCH("ZONA RIESGO BAJA",P90)))</formula>
    </cfRule>
    <cfRule type="containsText" dxfId="397" priority="1061" operator="containsText" text="ZONA RIESGO MODERADO">
      <formula>NOT(ISERROR(SEARCH("ZONA RIESGO MODERADO",P90)))</formula>
    </cfRule>
  </conditionalFormatting>
  <conditionalFormatting sqref="P96:S96">
    <cfRule type="containsText" dxfId="396" priority="1421" operator="containsText" text="ZONA RIESGO MODERADO">
      <formula>NOT(ISERROR(SEARCH("ZONA RIESGO MODERADO",P96)))</formula>
    </cfRule>
    <cfRule type="containsText" dxfId="395" priority="1420" operator="containsText" text="ZONA RIESGO BAJA">
      <formula>NOT(ISERROR(SEARCH("ZONA RIESGO BAJA",P96)))</formula>
    </cfRule>
    <cfRule type="containsText" dxfId="394" priority="1423" operator="containsText" text="ZONA RIESGO EXTREMO">
      <formula>NOT(ISERROR(SEARCH("ZONA RIESGO EXTREMO",P96)))</formula>
    </cfRule>
    <cfRule type="containsText" dxfId="393" priority="1422" operator="containsText" text="ZONA RIESGO ALTO">
      <formula>NOT(ISERROR(SEARCH("ZONA RIESGO ALTO",P96)))</formula>
    </cfRule>
  </conditionalFormatting>
  <conditionalFormatting sqref="P98:S98">
    <cfRule type="containsText" dxfId="392" priority="1384" operator="containsText" text="ZONA RIESGO BAJA">
      <formula>NOT(ISERROR(SEARCH("ZONA RIESGO BAJA",P98)))</formula>
    </cfRule>
    <cfRule type="containsText" dxfId="391" priority="1387" operator="containsText" text="ZONA RIESGO EXTREMO">
      <formula>NOT(ISERROR(SEARCH("ZONA RIESGO EXTREMO",P98)))</formula>
    </cfRule>
    <cfRule type="containsText" dxfId="390" priority="1386" operator="containsText" text="ZONA RIESGO ALTO">
      <formula>NOT(ISERROR(SEARCH("ZONA RIESGO ALTO",P98)))</formula>
    </cfRule>
    <cfRule type="containsText" dxfId="389" priority="1385" operator="containsText" text="ZONA RIESGO MODERADO">
      <formula>NOT(ISERROR(SEARCH("ZONA RIESGO MODERADO",P98)))</formula>
    </cfRule>
  </conditionalFormatting>
  <conditionalFormatting sqref="P105:S108">
    <cfRule type="containsText" dxfId="388" priority="1210" operator="containsText" text="ZONA RIESGO ALTO">
      <formula>NOT(ISERROR(SEARCH("ZONA RIESGO ALTO",P105)))</formula>
    </cfRule>
    <cfRule type="containsText" dxfId="387" priority="1208" operator="containsText" text="ZONA RIESGO BAJA">
      <formula>NOT(ISERROR(SEARCH("ZONA RIESGO BAJA",P105)))</formula>
    </cfRule>
    <cfRule type="containsText" dxfId="386" priority="1209" operator="containsText" text="ZONA RIESGO MODERADO">
      <formula>NOT(ISERROR(SEARCH("ZONA RIESGO MODERADO",P105)))</formula>
    </cfRule>
    <cfRule type="containsText" dxfId="385" priority="1211" operator="containsText" text="ZONA RIESGO EXTREMO">
      <formula>NOT(ISERROR(SEARCH("ZONA RIESGO EXTREMO",P105)))</formula>
    </cfRule>
  </conditionalFormatting>
  <conditionalFormatting sqref="P115:S119">
    <cfRule type="containsText" dxfId="384" priority="784" operator="containsText" text="ZONA RIESGO BAJA">
      <formula>NOT(ISERROR(SEARCH("ZONA RIESGO BAJA",P115)))</formula>
    </cfRule>
    <cfRule type="containsText" dxfId="383" priority="787" operator="containsText" text="ZONA RIESGO EXTREMO">
      <formula>NOT(ISERROR(SEARCH("ZONA RIESGO EXTREMO",P115)))</formula>
    </cfRule>
    <cfRule type="containsText" dxfId="382" priority="786" operator="containsText" text="ZONA RIESGO ALTO">
      <formula>NOT(ISERROR(SEARCH("ZONA RIESGO ALTO",P115)))</formula>
    </cfRule>
    <cfRule type="containsText" dxfId="381" priority="785" operator="containsText" text="ZONA RIESGO MODERADO">
      <formula>NOT(ISERROR(SEARCH("ZONA RIESGO MODERADO",P115)))</formula>
    </cfRule>
  </conditionalFormatting>
  <conditionalFormatting sqref="P3:T3">
    <cfRule type="containsText" dxfId="380" priority="3623" operator="containsText" text="ZONA RIESGO EXTREMO">
      <formula>NOT(ISERROR(SEARCH("ZONA RIESGO EXTREMO",P3)))</formula>
    </cfRule>
    <cfRule type="containsText" dxfId="379" priority="3622" operator="containsText" text="ZONA RIESGO ALTO">
      <formula>NOT(ISERROR(SEARCH("ZONA RIESGO ALTO",P3)))</formula>
    </cfRule>
    <cfRule type="containsText" dxfId="378" priority="3621" operator="containsText" text="ZONA RIESGO MODERADO">
      <formula>NOT(ISERROR(SEARCH("ZONA RIESGO MODERADO",P3)))</formula>
    </cfRule>
    <cfRule type="containsText" dxfId="377" priority="3620" operator="containsText" text="ZONA RIESGO BAJA">
      <formula>NOT(ISERROR(SEARCH("ZONA RIESGO BAJA",P3)))</formula>
    </cfRule>
  </conditionalFormatting>
  <conditionalFormatting sqref="P80:T83">
    <cfRule type="containsText" dxfId="376" priority="1792" operator="containsText" text="ZONA RIESGO BAJA">
      <formula>NOT(ISERROR(SEARCH("ZONA RIESGO BAJA",P80)))</formula>
    </cfRule>
    <cfRule type="containsText" dxfId="375" priority="1793" operator="containsText" text="ZONA RIESGO MODERADO">
      <formula>NOT(ISERROR(SEARCH("ZONA RIESGO MODERADO",P80)))</formula>
    </cfRule>
    <cfRule type="containsText" dxfId="374" priority="1794" operator="containsText" text="ZONA RIESGO ALTO">
      <formula>NOT(ISERROR(SEARCH("ZONA RIESGO ALTO",P80)))</formula>
    </cfRule>
    <cfRule type="containsText" dxfId="373" priority="1795" operator="containsText" text="ZONA RIESGO EXTREMO">
      <formula>NOT(ISERROR(SEARCH("ZONA RIESGO EXTREMO",P80)))</formula>
    </cfRule>
  </conditionalFormatting>
  <conditionalFormatting sqref="P99:Y99">
    <cfRule type="containsText" dxfId="372" priority="1357" operator="containsText" text="ZONA RIESGO MODERADO">
      <formula>NOT(ISERROR(SEARCH("ZONA RIESGO MODERADO",P99)))</formula>
    </cfRule>
    <cfRule type="containsText" dxfId="371" priority="1356" operator="containsText" text="ZONA RIESGO BAJA">
      <formula>NOT(ISERROR(SEARCH("ZONA RIESGO BAJA",P99)))</formula>
    </cfRule>
    <cfRule type="containsText" dxfId="370" priority="1358" operator="containsText" text="ZONA RIESGO ALTO">
      <formula>NOT(ISERROR(SEARCH("ZONA RIESGO ALTO",P99)))</formula>
    </cfRule>
    <cfRule type="containsText" dxfId="369" priority="1359" operator="containsText" text="ZONA RIESGO EXTREMO">
      <formula>NOT(ISERROR(SEARCH("ZONA RIESGO EXTREMO",P99)))</formula>
    </cfRule>
  </conditionalFormatting>
  <conditionalFormatting sqref="P13:AB13">
    <cfRule type="containsText" dxfId="368" priority="3450" operator="containsText" text="ZONA RIESGO ALTO">
      <formula>NOT(ISERROR(SEARCH("ZONA RIESGO ALTO",P13)))</formula>
    </cfRule>
    <cfRule type="containsText" dxfId="367" priority="3448" operator="containsText" text="ZONA RIESGO BAJA">
      <formula>NOT(ISERROR(SEARCH("ZONA RIESGO BAJA",P13)))</formula>
    </cfRule>
    <cfRule type="containsText" dxfId="366" priority="3451" operator="containsText" text="ZONA RIESGO EXTREMO">
      <formula>NOT(ISERROR(SEARCH("ZONA RIESGO EXTREMO",P13)))</formula>
    </cfRule>
    <cfRule type="containsText" dxfId="365" priority="3449" operator="containsText" text="ZONA RIESGO MODERADO">
      <formula>NOT(ISERROR(SEARCH("ZONA RIESGO MODERADO",P13)))</formula>
    </cfRule>
  </conditionalFormatting>
  <conditionalFormatting sqref="P100:AB104">
    <cfRule type="containsText" dxfId="364" priority="1048" operator="containsText" text="ZONA RIESGO BAJA">
      <formula>NOT(ISERROR(SEARCH("ZONA RIESGO BAJA",P100)))</formula>
    </cfRule>
    <cfRule type="containsText" dxfId="363" priority="1049" operator="containsText" text="ZONA RIESGO MODERADO">
      <formula>NOT(ISERROR(SEARCH("ZONA RIESGO MODERADO",P100)))</formula>
    </cfRule>
    <cfRule type="containsText" dxfId="362" priority="1050" operator="containsText" text="ZONA RIESGO ALTO">
      <formula>NOT(ISERROR(SEARCH("ZONA RIESGO ALTO",P100)))</formula>
    </cfRule>
    <cfRule type="containsText" dxfId="361" priority="1051" operator="containsText" text="ZONA RIESGO EXTREMO">
      <formula>NOT(ISERROR(SEARCH("ZONA RIESGO EXTREMO",P100)))</formula>
    </cfRule>
  </conditionalFormatting>
  <conditionalFormatting sqref="Q5">
    <cfRule type="containsText" dxfId="360" priority="3628" operator="containsText" text="ZONA RIESGO BAJA">
      <formula>NOT(ISERROR(SEARCH("ZONA RIESGO BAJA",Q5)))</formula>
    </cfRule>
    <cfRule type="containsText" dxfId="359" priority="3625" operator="containsText" text="ZONA RIESGO MODERADO">
      <formula>NOT(ISERROR(SEARCH("ZONA RIESGO MODERADO",Q5)))</formula>
    </cfRule>
    <cfRule type="containsText" dxfId="358" priority="3624" operator="containsText" text="ZONA RIESGO BAJA">
      <formula>NOT(ISERROR(SEARCH("ZONA RIESGO BAJA",Q5)))</formula>
    </cfRule>
    <cfRule type="containsText" dxfId="357" priority="3626" operator="containsText" text="ZONA RIESGO ALTO">
      <formula>NOT(ISERROR(SEARCH("ZONA RIESGO ALTO",Q5)))</formula>
    </cfRule>
    <cfRule type="containsText" dxfId="356" priority="3627" operator="containsText" text="ZONA RIESGO EXTREMO">
      <formula>NOT(ISERROR(SEARCH("ZONA RIESGO EXTREMO",Q5)))</formula>
    </cfRule>
    <cfRule type="containsText" dxfId="355" priority="3629" operator="containsText" text="ZONA RIESGO MODERADO">
      <formula>NOT(ISERROR(SEARCH("ZONA RIESGO MODERADO",Q5)))</formula>
    </cfRule>
    <cfRule type="containsText" dxfId="354" priority="3630" operator="containsText" text="ZONA RIESGO ALTO">
      <formula>NOT(ISERROR(SEARCH("ZONA RIESGO ALTO",Q5)))</formula>
    </cfRule>
    <cfRule type="containsText" dxfId="353" priority="3631" operator="containsText" text="ZONA RIESGO EXTREMO">
      <formula>NOT(ISERROR(SEARCH("ZONA RIESGO EXTREMO",Q5)))</formula>
    </cfRule>
  </conditionalFormatting>
  <conditionalFormatting sqref="R3:S3">
    <cfRule type="containsText" dxfId="352" priority="3616" operator="containsText" text="ZONA RIESGO BAJA">
      <formula>NOT(ISERROR(SEARCH("ZONA RIESGO BAJA",R3)))</formula>
    </cfRule>
    <cfRule type="containsText" dxfId="351" priority="3617" operator="containsText" text="ZONA RIESGO MODERADO">
      <formula>NOT(ISERROR(SEARCH("ZONA RIESGO MODERADO",R3)))</formula>
    </cfRule>
    <cfRule type="containsText" dxfId="350" priority="3619" operator="containsText" text="ZONA RIESGO EXTREMO">
      <formula>NOT(ISERROR(SEARCH("ZONA RIESGO EXTREMO",R3)))</formula>
    </cfRule>
    <cfRule type="containsText" dxfId="349" priority="3618" operator="containsText" text="ZONA RIESGO ALTO">
      <formula>NOT(ISERROR(SEARCH("ZONA RIESGO ALTO",R3)))</formula>
    </cfRule>
  </conditionalFormatting>
  <conditionalFormatting sqref="T84:T99">
    <cfRule type="containsText" dxfId="348" priority="1307" operator="containsText" text="ZONA RIESGO EXTREMO">
      <formula>NOT(ISERROR(SEARCH("ZONA RIESGO EXTREMO",T84)))</formula>
    </cfRule>
    <cfRule type="containsText" dxfId="347" priority="1306" operator="containsText" text="ZONA RIESGO ALTO">
      <formula>NOT(ISERROR(SEARCH("ZONA RIESGO ALTO",T84)))</formula>
    </cfRule>
    <cfRule type="containsText" dxfId="346" priority="1305" operator="containsText" text="ZONA RIESGO MODERADO">
      <formula>NOT(ISERROR(SEARCH("ZONA RIESGO MODERADO",T84)))</formula>
    </cfRule>
    <cfRule type="containsText" dxfId="345" priority="1304" operator="containsText" text="ZONA RIESGO BAJA">
      <formula>NOT(ISERROR(SEARCH("ZONA RIESGO BAJA",T84)))</formula>
    </cfRule>
  </conditionalFormatting>
  <conditionalFormatting sqref="T108:X108">
    <cfRule type="containsText" dxfId="344" priority="1187" operator="containsText" text="ZONA RIESGO EXTREMO">
      <formula>NOT(ISERROR(SEARCH("ZONA RIESGO EXTREMO",T108)))</formula>
    </cfRule>
    <cfRule type="containsText" dxfId="343" priority="1186" operator="containsText" text="ZONA RIESGO ALTO">
      <formula>NOT(ISERROR(SEARCH("ZONA RIESGO ALTO",T108)))</formula>
    </cfRule>
    <cfRule type="containsText" dxfId="342" priority="1185" operator="containsText" text="ZONA RIESGO MODERADO">
      <formula>NOT(ISERROR(SEARCH("ZONA RIESGO MODERADO",T108)))</formula>
    </cfRule>
    <cfRule type="containsText" dxfId="341" priority="1184" operator="containsText" text="ZONA RIESGO BAJA">
      <formula>NOT(ISERROR(SEARCH("ZONA RIESGO BAJA",T108)))</formula>
    </cfRule>
  </conditionalFormatting>
  <conditionalFormatting sqref="T111:X111 AB111">
    <cfRule type="containsText" dxfId="340" priority="1134" operator="containsText" text="ZONA RIESGO ALTO">
      <formula>NOT(ISERROR(SEARCH("ZONA RIESGO ALTO",T111)))</formula>
    </cfRule>
    <cfRule type="containsText" dxfId="339" priority="1135" operator="containsText" text="ZONA RIESGO EXTREMO">
      <formula>NOT(ISERROR(SEARCH("ZONA RIESGO EXTREMO",T111)))</formula>
    </cfRule>
    <cfRule type="containsText" dxfId="338" priority="1132" operator="containsText" text="ZONA RIESGO BAJA">
      <formula>NOT(ISERROR(SEARCH("ZONA RIESGO BAJA",T111)))</formula>
    </cfRule>
    <cfRule type="containsText" dxfId="337" priority="1133" operator="containsText" text="ZONA RIESGO MODERADO">
      <formula>NOT(ISERROR(SEARCH("ZONA RIESGO MODERADO",T111)))</formula>
    </cfRule>
  </conditionalFormatting>
  <conditionalFormatting sqref="T11:AB12">
    <cfRule type="containsText" dxfId="336" priority="1110" operator="containsText" text="ZONA RIESGO ALTO">
      <formula>NOT(ISERROR(SEARCH("ZONA RIESGO ALTO",T11)))</formula>
    </cfRule>
    <cfRule type="containsText" dxfId="335" priority="1109" operator="containsText" text="ZONA RIESGO MODERADO">
      <formula>NOT(ISERROR(SEARCH("ZONA RIESGO MODERADO",T11)))</formula>
    </cfRule>
    <cfRule type="containsText" dxfId="334" priority="1108" operator="containsText" text="ZONA RIESGO BAJA">
      <formula>NOT(ISERROR(SEARCH("ZONA RIESGO BAJA",T11)))</formula>
    </cfRule>
    <cfRule type="containsText" dxfId="333" priority="1111" operator="containsText" text="ZONA RIESGO EXTREMO">
      <formula>NOT(ISERROR(SEARCH("ZONA RIESGO EXTREMO",T11)))</formula>
    </cfRule>
  </conditionalFormatting>
  <conditionalFormatting sqref="T14:AB16">
    <cfRule type="containsText" dxfId="332" priority="1070" operator="containsText" text="ZONA RIESGO ALTO">
      <formula>NOT(ISERROR(SEARCH("ZONA RIESGO ALTO",T14)))</formula>
    </cfRule>
    <cfRule type="containsText" dxfId="331" priority="1068" operator="containsText" text="ZONA RIESGO BAJA">
      <formula>NOT(ISERROR(SEARCH("ZONA RIESGO BAJA",T14)))</formula>
    </cfRule>
    <cfRule type="containsText" dxfId="330" priority="1071" operator="containsText" text="ZONA RIESGO EXTREMO">
      <formula>NOT(ISERROR(SEARCH("ZONA RIESGO EXTREMO",T14)))</formula>
    </cfRule>
    <cfRule type="containsText" dxfId="329" priority="1069" operator="containsText" text="ZONA RIESGO MODERADO">
      <formula>NOT(ISERROR(SEARCH("ZONA RIESGO MODERADO",T14)))</formula>
    </cfRule>
  </conditionalFormatting>
  <conditionalFormatting sqref="T18:AB18">
    <cfRule type="containsText" dxfId="328" priority="1093" operator="containsText" text="ZONA RIESGO MODERADO">
      <formula>NOT(ISERROR(SEARCH("ZONA RIESGO MODERADO",T18)))</formula>
    </cfRule>
    <cfRule type="containsText" dxfId="327" priority="1094" operator="containsText" text="ZONA RIESGO ALTO">
      <formula>NOT(ISERROR(SEARCH("ZONA RIESGO ALTO",T18)))</formula>
    </cfRule>
    <cfRule type="containsText" dxfId="326" priority="1095" operator="containsText" text="ZONA RIESGO EXTREMO">
      <formula>NOT(ISERROR(SEARCH("ZONA RIESGO EXTREMO",T18)))</formula>
    </cfRule>
  </conditionalFormatting>
  <conditionalFormatting sqref="T18:AB25">
    <cfRule type="containsText" dxfId="325" priority="1092" operator="containsText" text="ZONA RIESGO BAJA">
      <formula>NOT(ISERROR(SEARCH("ZONA RIESGO BAJA",T18)))</formula>
    </cfRule>
  </conditionalFormatting>
  <conditionalFormatting sqref="T19:AB42">
    <cfRule type="containsText" dxfId="324" priority="2841" operator="containsText" text="ZONA RIESGO MODERADO">
      <formula>NOT(ISERROR(SEARCH("ZONA RIESGO MODERADO",T19)))</formula>
    </cfRule>
    <cfRule type="containsText" dxfId="323" priority="2842" operator="containsText" text="ZONA RIESGO ALTO">
      <formula>NOT(ISERROR(SEARCH("ZONA RIESGO ALTO",T19)))</formula>
    </cfRule>
    <cfRule type="containsText" dxfId="322" priority="2843" operator="containsText" text="ZONA RIESGO EXTREMO">
      <formula>NOT(ISERROR(SEARCH("ZONA RIESGO EXTREMO",T19)))</formula>
    </cfRule>
  </conditionalFormatting>
  <conditionalFormatting sqref="T27:AB42">
    <cfRule type="containsText" dxfId="321" priority="2840" operator="containsText" text="ZONA RIESGO BAJA">
      <formula>NOT(ISERROR(SEARCH("ZONA RIESGO BAJA",T27)))</formula>
    </cfRule>
  </conditionalFormatting>
  <conditionalFormatting sqref="T45:AB79">
    <cfRule type="containsText" dxfId="320" priority="1843" operator="containsText" text="ZONA RIESGO EXTREMO">
      <formula>NOT(ISERROR(SEARCH("ZONA RIESGO EXTREMO",T45)))</formula>
    </cfRule>
    <cfRule type="containsText" dxfId="319" priority="1841" operator="containsText" text="ZONA RIESGO MODERADO">
      <formula>NOT(ISERROR(SEARCH("ZONA RIESGO MODERADO",T45)))</formula>
    </cfRule>
    <cfRule type="containsText" dxfId="318" priority="1842" operator="containsText" text="ZONA RIESGO ALTO">
      <formula>NOT(ISERROR(SEARCH("ZONA RIESGO ALTO",T45)))</formula>
    </cfRule>
    <cfRule type="containsText" dxfId="317" priority="1840" operator="containsText" text="ZONA RIESGO BAJA">
      <formula>NOT(ISERROR(SEARCH("ZONA RIESGO BAJA",T45)))</formula>
    </cfRule>
  </conditionalFormatting>
  <conditionalFormatting sqref="T105:AB107">
    <cfRule type="containsText" dxfId="316" priority="1215" operator="containsText" text="ZONA RIESGO EXTREMO">
      <formula>NOT(ISERROR(SEARCH("ZONA RIESGO EXTREMO",T105)))</formula>
    </cfRule>
    <cfRule type="containsText" dxfId="315" priority="1212" operator="containsText" text="ZONA RIESGO BAJA">
      <formula>NOT(ISERROR(SEARCH("ZONA RIESGO BAJA",T105)))</formula>
    </cfRule>
    <cfRule type="containsText" dxfId="314" priority="1213" operator="containsText" text="ZONA RIESGO MODERADO">
      <formula>NOT(ISERROR(SEARCH("ZONA RIESGO MODERADO",T105)))</formula>
    </cfRule>
    <cfRule type="containsText" dxfId="313" priority="1214" operator="containsText" text="ZONA RIESGO ALTO">
      <formula>NOT(ISERROR(SEARCH("ZONA RIESGO ALTO",T105)))</formula>
    </cfRule>
  </conditionalFormatting>
  <conditionalFormatting sqref="T109:AB110">
    <cfRule type="containsText" dxfId="312" priority="1173" operator="containsText" text="ZONA RIESGO MODERADO">
      <formula>NOT(ISERROR(SEARCH("ZONA RIESGO MODERADO",T109)))</formula>
    </cfRule>
    <cfRule type="containsText" dxfId="311" priority="1174" operator="containsText" text="ZONA RIESGO ALTO">
      <formula>NOT(ISERROR(SEARCH("ZONA RIESGO ALTO",T109)))</formula>
    </cfRule>
    <cfRule type="containsText" dxfId="310" priority="1172" operator="containsText" text="ZONA RIESGO BAJA">
      <formula>NOT(ISERROR(SEARCH("ZONA RIESGO BAJA",T109)))</formula>
    </cfRule>
    <cfRule type="containsText" dxfId="309" priority="1175" operator="containsText" text="ZONA RIESGO EXTREMO">
      <formula>NOT(ISERROR(SEARCH("ZONA RIESGO EXTREMO",T109)))</formula>
    </cfRule>
  </conditionalFormatting>
  <conditionalFormatting sqref="T112:AB113">
    <cfRule type="containsText" dxfId="308" priority="1147" operator="containsText" text="ZONA RIESGO EXTREMO">
      <formula>NOT(ISERROR(SEARCH("ZONA RIESGO EXTREMO",T112)))</formula>
    </cfRule>
    <cfRule type="containsText" dxfId="307" priority="1146" operator="containsText" text="ZONA RIESGO ALTO">
      <formula>NOT(ISERROR(SEARCH("ZONA RIESGO ALTO",T112)))</formula>
    </cfRule>
    <cfRule type="containsText" dxfId="306" priority="1145" operator="containsText" text="ZONA RIESGO MODERADO">
      <formula>NOT(ISERROR(SEARCH("ZONA RIESGO MODERADO",T112)))</formula>
    </cfRule>
    <cfRule type="containsText" dxfId="305" priority="1144" operator="containsText" text="ZONA RIESGO BAJA">
      <formula>NOT(ISERROR(SEARCH("ZONA RIESGO BAJA",T112)))</formula>
    </cfRule>
  </conditionalFormatting>
  <conditionalFormatting sqref="T114:AC119">
    <cfRule type="containsText" dxfId="304" priority="439" operator="containsText" text="ZONA RIESGO ALTO">
      <formula>NOT(ISERROR(SEARCH("ZONA RIESGO ALTO",T114)))</formula>
    </cfRule>
    <cfRule type="containsText" dxfId="303" priority="437" operator="containsText" text="ZONA RIESGO BAJA">
      <formula>NOT(ISERROR(SEARCH("ZONA RIESGO BAJA",T114)))</formula>
    </cfRule>
    <cfRule type="containsText" dxfId="302" priority="440" operator="containsText" text="ZONA RIESGO EXTREMO">
      <formula>NOT(ISERROR(SEARCH("ZONA RIESGO EXTREMO",T114)))</formula>
    </cfRule>
    <cfRule type="containsText" dxfId="301" priority="438" operator="containsText" text="ZONA RIESGO MODERADO">
      <formula>NOT(ISERROR(SEARCH("ZONA RIESGO MODERADO",T114)))</formula>
    </cfRule>
  </conditionalFormatting>
  <conditionalFormatting sqref="T7:AD9 AC14:AD15 AC16:AC18">
    <cfRule type="containsText" dxfId="300" priority="413" operator="containsText" text="ZONA RIESGO BAJA">
      <formula>NOT(ISERROR(SEARCH("ZONA RIESGO BAJA",T7)))</formula>
    </cfRule>
  </conditionalFormatting>
  <conditionalFormatting sqref="T7:AD9 AD11:AD15 AC14:AC18">
    <cfRule type="containsText" dxfId="299" priority="414" operator="containsText" text="ZONA RIESGO MODERADO">
      <formula>NOT(ISERROR(SEARCH("ZONA RIESGO MODERADO",T7)))</formula>
    </cfRule>
    <cfRule type="containsText" dxfId="298" priority="415" operator="containsText" text="ZONA RIESGO ALTO">
      <formula>NOT(ISERROR(SEARCH("ZONA RIESGO ALTO",T7)))</formula>
    </cfRule>
    <cfRule type="containsText" dxfId="297" priority="416" operator="containsText" text="ZONA RIESGO EXTREMO">
      <formula>NOT(ISERROR(SEARCH("ZONA RIESGO EXTREMO",T7)))</formula>
    </cfRule>
  </conditionalFormatting>
  <conditionalFormatting sqref="T26:AG26">
    <cfRule type="containsText" dxfId="296" priority="213" operator="containsText" text="ZONA RIESGO BAJA">
      <formula>NOT(ISERROR(SEARCH("ZONA RIESGO BAJA",T26)))</formula>
    </cfRule>
  </conditionalFormatting>
  <conditionalFormatting sqref="U3:V6">
    <cfRule type="containsText" dxfId="295" priority="570" operator="containsText" text="ZONA RIESGO ALTO">
      <formula>NOT(ISERROR(SEARCH("ZONA RIESGO ALTO",U3)))</formula>
    </cfRule>
    <cfRule type="containsText" dxfId="294" priority="571" operator="containsText" text="ZONA RIESGO EXTREMO">
      <formula>NOT(ISERROR(SEARCH("ZONA RIESGO EXTREMO",U3)))</formula>
    </cfRule>
    <cfRule type="containsText" dxfId="293" priority="568" operator="containsText" text="ZONA RIESGO BAJA">
      <formula>NOT(ISERROR(SEARCH("ZONA RIESGO BAJA",U3)))</formula>
    </cfRule>
    <cfRule type="containsText" dxfId="292" priority="569" operator="containsText" text="ZONA RIESGO MODERADO">
      <formula>NOT(ISERROR(SEARCH("ZONA RIESGO MODERADO",U3)))</formula>
    </cfRule>
  </conditionalFormatting>
  <conditionalFormatting sqref="U99:X99">
    <cfRule type="containsText" dxfId="291" priority="1293" operator="containsText" text="ZONA RIESGO MODERADO">
      <formula>NOT(ISERROR(SEARCH("ZONA RIESGO MODERADO",U99)))</formula>
    </cfRule>
    <cfRule type="containsText" dxfId="290" priority="1294" operator="containsText" text="ZONA RIESGO ALTO">
      <formula>NOT(ISERROR(SEARCH("ZONA RIESGO ALTO",U99)))</formula>
    </cfRule>
    <cfRule type="containsText" dxfId="289" priority="1295" operator="containsText" text="ZONA RIESGO EXTREMO">
      <formula>NOT(ISERROR(SEARCH("ZONA RIESGO EXTREMO",U99)))</formula>
    </cfRule>
    <cfRule type="containsText" dxfId="288" priority="1292" operator="containsText" text="ZONA RIESGO BAJA">
      <formula>NOT(ISERROR(SEARCH("ZONA RIESGO BAJA",U99)))</formula>
    </cfRule>
  </conditionalFormatting>
  <conditionalFormatting sqref="U80:AB98">
    <cfRule type="containsText" dxfId="287" priority="1057" operator="containsText" text="ZONA RIESGO MODERADO">
      <formula>NOT(ISERROR(SEARCH("ZONA RIESGO MODERADO",U80)))</formula>
    </cfRule>
    <cfRule type="containsText" dxfId="286" priority="1058" operator="containsText" text="ZONA RIESGO ALTO">
      <formula>NOT(ISERROR(SEARCH("ZONA RIESGO ALTO",U80)))</formula>
    </cfRule>
    <cfRule type="containsText" dxfId="285" priority="1059" operator="containsText" text="ZONA RIESGO EXTREMO">
      <formula>NOT(ISERROR(SEARCH("ZONA RIESGO EXTREMO",U80)))</formula>
    </cfRule>
    <cfRule type="containsText" dxfId="284" priority="1056" operator="containsText" text="ZONA RIESGO BAJA">
      <formula>NOT(ISERROR(SEARCH("ZONA RIESGO BAJA",U80)))</formula>
    </cfRule>
  </conditionalFormatting>
  <conditionalFormatting sqref="W3:X4">
    <cfRule type="containsText" dxfId="283" priority="3632" operator="containsText" text="ZONA RIESGO BAJA">
      <formula>NOT(ISERROR(SEARCH("ZONA RIESGO BAJA",W3)))</formula>
    </cfRule>
    <cfRule type="containsText" dxfId="282" priority="3633" operator="containsText" text="ZONA RIESGO MODERADO">
      <formula>NOT(ISERROR(SEARCH("ZONA RIESGO MODERADO",W3)))</formula>
    </cfRule>
    <cfRule type="containsText" dxfId="281" priority="3635" operator="containsText" text="ZONA RIESGO EXTREMO">
      <formula>NOT(ISERROR(SEARCH("ZONA RIESGO EXTREMO",W3)))</formula>
    </cfRule>
    <cfRule type="containsText" dxfId="280" priority="3634" operator="containsText" text="ZONA RIESGO ALTO">
      <formula>NOT(ISERROR(SEARCH("ZONA RIESGO ALTO",W3)))</formula>
    </cfRule>
  </conditionalFormatting>
  <conditionalFormatting sqref="X99:AB99">
    <cfRule type="containsText" dxfId="279" priority="1372" operator="containsText" text="ZONA RIESGO BAJA">
      <formula>NOT(ISERROR(SEARCH("ZONA RIESGO BAJA",X99)))</formula>
    </cfRule>
    <cfRule type="containsText" dxfId="278" priority="1373" operator="containsText" text="ZONA RIESGO MODERADO">
      <formula>NOT(ISERROR(SEARCH("ZONA RIESGO MODERADO",X99)))</formula>
    </cfRule>
    <cfRule type="containsText" dxfId="277" priority="1374" operator="containsText" text="ZONA RIESGO ALTO">
      <formula>NOT(ISERROR(SEARCH("ZONA RIESGO ALTO",X99)))</formula>
    </cfRule>
    <cfRule type="containsText" dxfId="276" priority="1375" operator="containsText" text="ZONA RIESGO EXTREMO">
      <formula>NOT(ISERROR(SEARCH("ZONA RIESGO EXTREMO",X99)))</formula>
    </cfRule>
  </conditionalFormatting>
  <conditionalFormatting sqref="Y108:AA113">
    <cfRule type="containsText" dxfId="275" priority="1131" operator="containsText" text="ZONA RIESGO EXTREMO">
      <formula>NOT(ISERROR(SEARCH("ZONA RIESGO EXTREMO",Y108)))</formula>
    </cfRule>
    <cfRule type="containsText" dxfId="274" priority="1130" operator="containsText" text="ZONA RIESGO ALTO">
      <formula>NOT(ISERROR(SEARCH("ZONA RIESGO ALTO",Y108)))</formula>
    </cfRule>
    <cfRule type="containsText" dxfId="273" priority="1129" operator="containsText" text="ZONA RIESGO MODERADO">
      <formula>NOT(ISERROR(SEARCH("ZONA RIESGO MODERADO",Y108)))</formula>
    </cfRule>
    <cfRule type="containsText" dxfId="272" priority="1128" operator="containsText" text="ZONA RIESGO BAJA">
      <formula>NOT(ISERROR(SEARCH("ZONA RIESGO BAJA",Y108)))</formula>
    </cfRule>
  </conditionalFormatting>
  <conditionalFormatting sqref="AB108">
    <cfRule type="containsText" dxfId="271" priority="1206" operator="containsText" text="ZONA RIESGO ALTO">
      <formula>NOT(ISERROR(SEARCH("ZONA RIESGO ALTO",AB108)))</formula>
    </cfRule>
    <cfRule type="containsText" dxfId="270" priority="1207" operator="containsText" text="ZONA RIESGO EXTREMO">
      <formula>NOT(ISERROR(SEARCH("ZONA RIESGO EXTREMO",AB108)))</formula>
    </cfRule>
    <cfRule type="containsText" dxfId="269" priority="1205" operator="containsText" text="ZONA RIESGO MODERADO">
      <formula>NOT(ISERROR(SEARCH("ZONA RIESGO MODERADO",AB108)))</formula>
    </cfRule>
    <cfRule type="containsText" dxfId="268" priority="1204" operator="containsText" text="ZONA RIESGO BAJA">
      <formula>NOT(ISERROR(SEARCH("ZONA RIESGO BAJA",AB108)))</formula>
    </cfRule>
  </conditionalFormatting>
  <conditionalFormatting sqref="AC10">
    <cfRule type="containsText" dxfId="267" priority="405" operator="containsText" text="ZONA RIESGO BAJA">
      <formula>NOT(ISERROR(SEARCH("ZONA RIESGO BAJA",AC10)))</formula>
    </cfRule>
    <cfRule type="containsText" dxfId="266" priority="408" operator="containsText" text="ZONA RIESGO EXTREMO">
      <formula>NOT(ISERROR(SEARCH("ZONA RIESGO EXTREMO",AC10)))</formula>
    </cfRule>
    <cfRule type="containsText" dxfId="265" priority="407" operator="containsText" text="ZONA RIESGO ALTO">
      <formula>NOT(ISERROR(SEARCH("ZONA RIESGO ALTO",AC10)))</formula>
    </cfRule>
    <cfRule type="containsText" dxfId="264" priority="406" operator="containsText" text="ZONA RIESGO MODERADO">
      <formula>NOT(ISERROR(SEARCH("ZONA RIESGO MODERADO",AC10)))</formula>
    </cfRule>
  </conditionalFormatting>
  <conditionalFormatting sqref="AC37 AC38:AD40 AC41 AC42:AD43">
    <cfRule type="containsText" dxfId="263" priority="426" operator="containsText" text="ZONA RIESGO MODERADO">
      <formula>NOT(ISERROR(SEARCH("ZONA RIESGO MODERADO",AC37)))</formula>
    </cfRule>
    <cfRule type="containsText" dxfId="262" priority="428" operator="containsText" text="ZONA RIESGO EXTREMO">
      <formula>NOT(ISERROR(SEARCH("ZONA RIESGO EXTREMO",AC37)))</formula>
    </cfRule>
    <cfRule type="containsText" dxfId="261" priority="427" operator="containsText" text="ZONA RIESGO ALTO">
      <formula>NOT(ISERROR(SEARCH("ZONA RIESGO ALTO",AC37)))</formula>
    </cfRule>
    <cfRule type="containsText" dxfId="260" priority="425" operator="containsText" text="ZONA RIESGO BAJA">
      <formula>NOT(ISERROR(SEARCH("ZONA RIESGO BAJA",AC37)))</formula>
    </cfRule>
  </conditionalFormatting>
  <conditionalFormatting sqref="AC50">
    <cfRule type="containsText" dxfId="259" priority="460" operator="containsText" text="ZONA RIESGO EXTREMO">
      <formula>NOT(ISERROR(SEARCH("ZONA RIESGO EXTREMO",AC50)))</formula>
    </cfRule>
    <cfRule type="containsText" dxfId="258" priority="459" operator="containsText" text="ZONA RIESGO ALTO">
      <formula>NOT(ISERROR(SEARCH("ZONA RIESGO ALTO",AC50)))</formula>
    </cfRule>
    <cfRule type="containsText" dxfId="257" priority="458" operator="containsText" text="ZONA RIESGO MODERADO">
      <formula>NOT(ISERROR(SEARCH("ZONA RIESGO MODERADO",AC50)))</formula>
    </cfRule>
    <cfRule type="containsText" dxfId="256" priority="457" operator="containsText" text="ZONA RIESGO BAJA">
      <formula>NOT(ISERROR(SEARCH("ZONA RIESGO BAJA",AC50)))</formula>
    </cfRule>
  </conditionalFormatting>
  <conditionalFormatting sqref="AC52 AC54:AC56">
    <cfRule type="containsText" dxfId="255" priority="452" operator="containsText" text="ZONA RIESGO EXTREMO">
      <formula>NOT(ISERROR(SEARCH("ZONA RIESGO EXTREMO",AC52)))</formula>
    </cfRule>
    <cfRule type="containsText" dxfId="254" priority="451" operator="containsText" text="ZONA RIESGO ALTO">
      <formula>NOT(ISERROR(SEARCH("ZONA RIESGO ALTO",AC52)))</formula>
    </cfRule>
    <cfRule type="containsText" dxfId="253" priority="450" operator="containsText" text="ZONA RIESGO MODERADO">
      <formula>NOT(ISERROR(SEARCH("ZONA RIESGO MODERADO",AC52)))</formula>
    </cfRule>
  </conditionalFormatting>
  <conditionalFormatting sqref="AC52">
    <cfRule type="containsText" dxfId="252" priority="449" operator="containsText" text="ZONA RIESGO BAJA">
      <formula>NOT(ISERROR(SEARCH("ZONA RIESGO BAJA",AC52)))</formula>
    </cfRule>
  </conditionalFormatting>
  <conditionalFormatting sqref="AC54:AC64">
    <cfRule type="containsText" dxfId="251" priority="445" operator="containsText" text="ZONA RIESGO BAJA">
      <formula>NOT(ISERROR(SEARCH("ZONA RIESGO BAJA",AC54)))</formula>
    </cfRule>
  </conditionalFormatting>
  <conditionalFormatting sqref="AC58:AC64">
    <cfRule type="containsText" dxfId="250" priority="448" operator="containsText" text="ZONA RIESGO EXTREMO">
      <formula>NOT(ISERROR(SEARCH("ZONA RIESGO EXTREMO",AC58)))</formula>
    </cfRule>
    <cfRule type="containsText" dxfId="249" priority="447" operator="containsText" text="ZONA RIESGO ALTO">
      <formula>NOT(ISERROR(SEARCH("ZONA RIESGO ALTO",AC58)))</formula>
    </cfRule>
    <cfRule type="containsText" dxfId="248" priority="446" operator="containsText" text="ZONA RIESGO MODERADO">
      <formula>NOT(ISERROR(SEARCH("ZONA RIESGO MODERADO",AC58)))</formula>
    </cfRule>
  </conditionalFormatting>
  <conditionalFormatting sqref="AC98:AC113">
    <cfRule type="containsText" dxfId="247" priority="400" operator="containsText" text="ZONA RIESGO EXTREMO">
      <formula>NOT(ISERROR(SEARCH("ZONA RIESGO EXTREMO",AC98)))</formula>
    </cfRule>
    <cfRule type="containsText" dxfId="246" priority="398" operator="containsText" text="ZONA RIESGO MODERADO">
      <formula>NOT(ISERROR(SEARCH("ZONA RIESGO MODERADO",AC98)))</formula>
    </cfRule>
    <cfRule type="containsText" dxfId="245" priority="397" operator="containsText" text="ZONA RIESGO BAJA">
      <formula>NOT(ISERROR(SEARCH("ZONA RIESGO BAJA",AC98)))</formula>
    </cfRule>
    <cfRule type="containsText" dxfId="244" priority="399" operator="containsText" text="ZONA RIESGO ALTO">
      <formula>NOT(ISERROR(SEARCH("ZONA RIESGO ALTO",AC98)))</formula>
    </cfRule>
  </conditionalFormatting>
  <conditionalFormatting sqref="AC27:AD27">
    <cfRule type="containsText" dxfId="243" priority="515" operator="containsText" text="ZONA RIESGO EXTREMO">
      <formula>NOT(ISERROR(SEARCH("ZONA RIESGO EXTREMO",AC27)))</formula>
    </cfRule>
    <cfRule type="containsText" dxfId="242" priority="512" operator="containsText" text="ZONA RIESGO BAJA">
      <formula>NOT(ISERROR(SEARCH("ZONA RIESGO BAJA",AC27)))</formula>
    </cfRule>
    <cfRule type="containsText" dxfId="241" priority="513" operator="containsText" text="ZONA RIESGO MODERADO">
      <formula>NOT(ISERROR(SEARCH("ZONA RIESGO MODERADO",AC27)))</formula>
    </cfRule>
    <cfRule type="containsText" dxfId="240" priority="514" operator="containsText" text="ZONA RIESGO ALTO">
      <formula>NOT(ISERROR(SEARCH("ZONA RIESGO ALTO",AC27)))</formula>
    </cfRule>
  </conditionalFormatting>
  <conditionalFormatting sqref="AC57:AD57">
    <cfRule type="containsText" dxfId="239" priority="454" operator="containsText" text="ZONA RIESGO MODERADO">
      <formula>NOT(ISERROR(SEARCH("ZONA RIESGO MODERADO",AC57)))</formula>
    </cfRule>
    <cfRule type="containsText" dxfId="238" priority="455" operator="containsText" text="ZONA RIESGO ALTO">
      <formula>NOT(ISERROR(SEARCH("ZONA RIESGO ALTO",AC57)))</formula>
    </cfRule>
    <cfRule type="containsText" dxfId="237" priority="456" operator="containsText" text="ZONA RIESGO EXTREMO">
      <formula>NOT(ISERROR(SEARCH("ZONA RIESGO EXTREMO",AC57)))</formula>
    </cfRule>
  </conditionalFormatting>
  <conditionalFormatting sqref="AC65:AD75">
    <cfRule type="containsText" dxfId="236" priority="368" operator="containsText" text="ZONA RIESGO EXTREMO">
      <formula>NOT(ISERROR(SEARCH("ZONA RIESGO EXTREMO",AC65)))</formula>
    </cfRule>
    <cfRule type="containsText" dxfId="235" priority="367" operator="containsText" text="ZONA RIESGO ALTO">
      <formula>NOT(ISERROR(SEARCH("ZONA RIESGO ALTO",AC65)))</formula>
    </cfRule>
    <cfRule type="containsText" dxfId="234" priority="366" operator="containsText" text="ZONA RIESGO MODERADO">
      <formula>NOT(ISERROR(SEARCH("ZONA RIESGO MODERADO",AC65)))</formula>
    </cfRule>
    <cfRule type="containsText" dxfId="233" priority="365" operator="containsText" text="ZONA RIESGO BAJA">
      <formula>NOT(ISERROR(SEARCH("ZONA RIESGO BAJA",AC65)))</formula>
    </cfRule>
  </conditionalFormatting>
  <conditionalFormatting sqref="AC80:AD94">
    <cfRule type="containsText" dxfId="232" priority="418" operator="containsText" text="ZONA RIESGO MODERADO">
      <formula>NOT(ISERROR(SEARCH("ZONA RIESGO MODERADO",AC80)))</formula>
    </cfRule>
    <cfRule type="containsText" dxfId="231" priority="419" operator="containsText" text="ZONA RIESGO ALTO">
      <formula>NOT(ISERROR(SEARCH("ZONA RIESGO ALTO",AC80)))</formula>
    </cfRule>
    <cfRule type="containsText" dxfId="230" priority="420" operator="containsText" text="ZONA RIESGO EXTREMO">
      <formula>NOT(ISERROR(SEARCH("ZONA RIESGO EXTREMO",AC80)))</formula>
    </cfRule>
    <cfRule type="containsText" dxfId="229" priority="417" operator="containsText" text="ZONA RIESGO BAJA">
      <formula>NOT(ISERROR(SEARCH("ZONA RIESGO BAJA",AC80)))</formula>
    </cfRule>
  </conditionalFormatting>
  <conditionalFormatting sqref="AC3:AE3 Y3:AB5 B5:O6 A5:A7 AI5:XFD119 A19:D19 A21:D21 A23:D23 A25:D28 A33:D33 F44:F48 F50:F52 A55 F55:G55 A57 F57:G57 A63:A65 A78:D78 A90:D92 K93:K95 A94:D94 A96:D108 A110:D112 F114:G119 H115:J116 H117:I118 H119:J119 A120:D1048576 F120:XFD1048576">
    <cfRule type="containsText" dxfId="228" priority="3655" operator="containsText" text="ZONA RIESGO EXTREMO">
      <formula>NOT(ISERROR(SEARCH("ZONA RIESGO EXTREMO",A3)))</formula>
    </cfRule>
    <cfRule type="containsText" dxfId="227" priority="3653" operator="containsText" text="ZONA RIESGO MODERADO">
      <formula>NOT(ISERROR(SEARCH("ZONA RIESGO MODERADO",A3)))</formula>
    </cfRule>
    <cfRule type="containsText" dxfId="226" priority="3654" operator="containsText" text="ZONA RIESGO ALTO">
      <formula>NOT(ISERROR(SEARCH("ZONA RIESGO ALTO",A3)))</formula>
    </cfRule>
  </conditionalFormatting>
  <conditionalFormatting sqref="AC19:AE25">
    <cfRule type="containsText" dxfId="225" priority="330" operator="containsText" text="ZONA RIESGO MODERADO">
      <formula>NOT(ISERROR(SEARCH("ZONA RIESGO MODERADO",AC19)))</formula>
    </cfRule>
    <cfRule type="containsText" dxfId="224" priority="329" operator="containsText" text="ZONA RIESGO BAJA">
      <formula>NOT(ISERROR(SEARCH("ZONA RIESGO BAJA",AC19)))</formula>
    </cfRule>
    <cfRule type="containsText" dxfId="223" priority="332" operator="containsText" text="ZONA RIESGO EXTREMO">
      <formula>NOT(ISERROR(SEARCH("ZONA RIESGO EXTREMO",AC19)))</formula>
    </cfRule>
    <cfRule type="containsText" dxfId="222" priority="331" operator="containsText" text="ZONA RIESGO ALTO">
      <formula>NOT(ISERROR(SEARCH("ZONA RIESGO ALTO",AC19)))</formula>
    </cfRule>
  </conditionalFormatting>
  <conditionalFormatting sqref="AC26:AG26">
    <cfRule type="containsText" dxfId="221" priority="216" operator="containsText" text="ZONA RIESGO EXTREMO">
      <formula>NOT(ISERROR(SEARCH("ZONA RIESGO EXTREMO",AC26)))</formula>
    </cfRule>
    <cfRule type="containsText" dxfId="220" priority="215" operator="containsText" text="ZONA RIESGO ALTO">
      <formula>NOT(ISERROR(SEARCH("ZONA RIESGO ALTO",AC26)))</formula>
    </cfRule>
    <cfRule type="containsText" dxfId="219" priority="214" operator="containsText" text="ZONA RIESGO MODERADO">
      <formula>NOT(ISERROR(SEARCH("ZONA RIESGO MODERADO",AC26)))</formula>
    </cfRule>
  </conditionalFormatting>
  <conditionalFormatting sqref="AC33:AH36">
    <cfRule type="containsText" dxfId="218" priority="326" operator="containsText" text="ZONA RIESGO MODERADO">
      <formula>NOT(ISERROR(SEARCH("ZONA RIESGO MODERADO",AC33)))</formula>
    </cfRule>
    <cfRule type="containsText" dxfId="217" priority="327" operator="containsText" text="ZONA RIESGO ALTO">
      <formula>NOT(ISERROR(SEARCH("ZONA RIESGO ALTO",AC33)))</formula>
    </cfRule>
    <cfRule type="containsText" dxfId="216" priority="325" operator="containsText" text="ZONA RIESGO BAJA">
      <formula>NOT(ISERROR(SEARCH("ZONA RIESGO BAJA",AC33)))</formula>
    </cfRule>
    <cfRule type="containsText" dxfId="215" priority="328" operator="containsText" text="ZONA RIESGO EXTREMO">
      <formula>NOT(ISERROR(SEARCH("ZONA RIESGO EXTREMO",AC33)))</formula>
    </cfRule>
  </conditionalFormatting>
  <conditionalFormatting sqref="AD10">
    <cfRule type="containsText" dxfId="214" priority="412" operator="containsText" text="ZONA RIESGO EXTREMO">
      <formula>NOT(ISERROR(SEARCH("ZONA RIESGO EXTREMO",AD10)))</formula>
    </cfRule>
    <cfRule type="containsText" dxfId="213" priority="410" operator="containsText" text="ZONA RIESGO MODERADO">
      <formula>NOT(ISERROR(SEARCH("ZONA RIESGO MODERADO",AD10)))</formula>
    </cfRule>
    <cfRule type="containsText" dxfId="212" priority="411" operator="containsText" text="ZONA RIESGO ALTO">
      <formula>NOT(ISERROR(SEARCH("ZONA RIESGO ALTO",AD10)))</formula>
    </cfRule>
  </conditionalFormatting>
  <conditionalFormatting sqref="AD10:AD14">
    <cfRule type="containsText" dxfId="211" priority="409" operator="containsText" text="ZONA RIESGO BAJA">
      <formula>NOT(ISERROR(SEARCH("ZONA RIESGO BAJA",AD10)))</formula>
    </cfRule>
  </conditionalFormatting>
  <conditionalFormatting sqref="AD17">
    <cfRule type="containsText" dxfId="210" priority="402" operator="containsText" text="ZONA RIESGO MODERADO">
      <formula>NOT(ISERROR(SEARCH("ZONA RIESGO MODERADO",AD17)))</formula>
    </cfRule>
    <cfRule type="containsText" dxfId="209" priority="401" operator="containsText" text="ZONA RIESGO BAJA">
      <formula>NOT(ISERROR(SEARCH("ZONA RIESGO BAJA",AD17)))</formula>
    </cfRule>
    <cfRule type="containsText" dxfId="208" priority="403" operator="containsText" text="ZONA RIESGO ALTO">
      <formula>NOT(ISERROR(SEARCH("ZONA RIESGO ALTO",AD17)))</formula>
    </cfRule>
    <cfRule type="containsText" dxfId="207" priority="404" operator="containsText" text="ZONA RIESGO EXTREMO">
      <formula>NOT(ISERROR(SEARCH("ZONA RIESGO EXTREMO",AD17)))</formula>
    </cfRule>
  </conditionalFormatting>
  <conditionalFormatting sqref="AD28:AD32">
    <cfRule type="containsText" dxfId="206" priority="492" operator="containsText" text="ZONA RIESGO BAJA">
      <formula>NOT(ISERROR(SEARCH("ZONA RIESGO BAJA",AD28)))</formula>
    </cfRule>
    <cfRule type="containsText" dxfId="205" priority="493" operator="containsText" text="ZONA RIESGO MODERADO">
      <formula>NOT(ISERROR(SEARCH("ZONA RIESGO MODERADO",AD28)))</formula>
    </cfRule>
    <cfRule type="containsText" dxfId="204" priority="495" operator="containsText" text="ZONA RIESGO EXTREMO">
      <formula>NOT(ISERROR(SEARCH("ZONA RIESGO EXTREMO",AD28)))</formula>
    </cfRule>
    <cfRule type="containsText" dxfId="203" priority="494" operator="containsText" text="ZONA RIESGO ALTO">
      <formula>NOT(ISERROR(SEARCH("ZONA RIESGO ALTO",AD28)))</formula>
    </cfRule>
  </conditionalFormatting>
  <conditionalFormatting sqref="AD44:AD56">
    <cfRule type="containsText" dxfId="202" priority="380" operator="containsText" text="ZONA RIESGO EXTREMO">
      <formula>NOT(ISERROR(SEARCH("ZONA RIESGO EXTREMO",AD44)))</formula>
    </cfRule>
    <cfRule type="containsText" dxfId="201" priority="379" operator="containsText" text="ZONA RIESGO ALTO">
      <formula>NOT(ISERROR(SEARCH("ZONA RIESGO ALTO",AD44)))</formula>
    </cfRule>
    <cfRule type="containsText" dxfId="200" priority="378" operator="containsText" text="ZONA RIESGO MODERADO">
      <formula>NOT(ISERROR(SEARCH("ZONA RIESGO MODERADO",AD44)))</formula>
    </cfRule>
  </conditionalFormatting>
  <conditionalFormatting sqref="AD44:AD64">
    <cfRule type="containsText" dxfId="199" priority="377" operator="containsText" text="ZONA RIESGO BAJA">
      <formula>NOT(ISERROR(SEARCH("ZONA RIESGO BAJA",AD44)))</formula>
    </cfRule>
  </conditionalFormatting>
  <conditionalFormatting sqref="AD58:AD64">
    <cfRule type="containsText" dxfId="198" priority="444" operator="containsText" text="ZONA RIESGO EXTREMO">
      <formula>NOT(ISERROR(SEARCH("ZONA RIESGO EXTREMO",AD58)))</formula>
    </cfRule>
    <cfRule type="containsText" dxfId="197" priority="443" operator="containsText" text="ZONA RIESGO ALTO">
      <formula>NOT(ISERROR(SEARCH("ZONA RIESGO ALTO",AD58)))</formula>
    </cfRule>
    <cfRule type="containsText" dxfId="196" priority="442" operator="containsText" text="ZONA RIESGO MODERADO">
      <formula>NOT(ISERROR(SEARCH("ZONA RIESGO MODERADO",AD58)))</formula>
    </cfRule>
  </conditionalFormatting>
  <conditionalFormatting sqref="AD76:AD79">
    <cfRule type="containsText" dxfId="195" priority="361" operator="containsText" text="ZONA RIESGO BAJA">
      <formula>NOT(ISERROR(SEARCH("ZONA RIESGO BAJA",AD76)))</formula>
    </cfRule>
    <cfRule type="containsText" dxfId="194" priority="363" operator="containsText" text="ZONA RIESGO ALTO">
      <formula>NOT(ISERROR(SEARCH("ZONA RIESGO ALTO",AD76)))</formula>
    </cfRule>
    <cfRule type="containsText" dxfId="193" priority="364" operator="containsText" text="ZONA RIESGO EXTREMO">
      <formula>NOT(ISERROR(SEARCH("ZONA RIESGO EXTREMO",AD76)))</formula>
    </cfRule>
    <cfRule type="containsText" dxfId="192" priority="362" operator="containsText" text="ZONA RIESGO MODERADO">
      <formula>NOT(ISERROR(SEARCH("ZONA RIESGO MODERADO",AD76)))</formula>
    </cfRule>
  </conditionalFormatting>
  <conditionalFormatting sqref="AE7:AE18">
    <cfRule type="containsText" dxfId="191" priority="119" operator="containsText" text="ZONA RIESGO ALTO">
      <formula>NOT(ISERROR(SEARCH("ZONA RIESGO ALTO",AE7)))</formula>
    </cfRule>
    <cfRule type="containsText" dxfId="190" priority="120" operator="containsText" text="ZONA RIESGO EXTREMO">
      <formula>NOT(ISERROR(SEARCH("ZONA RIESGO EXTREMO",AE7)))</formula>
    </cfRule>
    <cfRule type="containsText" dxfId="189" priority="118" operator="containsText" text="ZONA RIESGO MODERADO">
      <formula>NOT(ISERROR(SEARCH("ZONA RIESGO MODERADO",AE7)))</formula>
    </cfRule>
    <cfRule type="containsText" dxfId="188" priority="117" operator="containsText" text="ZONA RIESGO BAJA">
      <formula>NOT(ISERROR(SEARCH("ZONA RIESGO BAJA",AE7)))</formula>
    </cfRule>
  </conditionalFormatting>
  <conditionalFormatting sqref="AE37:AE64">
    <cfRule type="containsText" dxfId="187" priority="209" operator="containsText" text="ZONA RIESGO BAJA">
      <formula>NOT(ISERROR(SEARCH("ZONA RIESGO BAJA",AE37)))</formula>
    </cfRule>
    <cfRule type="containsText" dxfId="186" priority="210" operator="containsText" text="ZONA RIESGO MODERADO">
      <formula>NOT(ISERROR(SEARCH("ZONA RIESGO MODERADO",AE37)))</formula>
    </cfRule>
    <cfRule type="containsText" dxfId="185" priority="211" operator="containsText" text="ZONA RIESGO ALTO">
      <formula>NOT(ISERROR(SEARCH("ZONA RIESGO ALTO",AE37)))</formula>
    </cfRule>
    <cfRule type="containsText" dxfId="184" priority="212" operator="containsText" text="ZONA RIESGO EXTREMO">
      <formula>NOT(ISERROR(SEARCH("ZONA RIESGO EXTREMO",AE37)))</formula>
    </cfRule>
  </conditionalFormatting>
  <conditionalFormatting sqref="AE27:AG32">
    <cfRule type="containsText" dxfId="183" priority="24" operator="containsText" text="ZONA RIESGO EXTREMO">
      <formula>NOT(ISERROR(SEARCH("ZONA RIESGO EXTREMO",AE27)))</formula>
    </cfRule>
    <cfRule type="containsText" dxfId="182" priority="23" operator="containsText" text="ZONA RIESGO ALTO">
      <formula>NOT(ISERROR(SEARCH("ZONA RIESGO ALTO",AE27)))</formula>
    </cfRule>
    <cfRule type="containsText" dxfId="181" priority="22" operator="containsText" text="ZONA RIESGO MODERADO">
      <formula>NOT(ISERROR(SEARCH("ZONA RIESGO MODERADO",AE27)))</formula>
    </cfRule>
    <cfRule type="containsText" dxfId="180" priority="21" operator="containsText" text="ZONA RIESGO BAJA">
      <formula>NOT(ISERROR(SEARCH("ZONA RIESGO BAJA",AE27)))</formula>
    </cfRule>
  </conditionalFormatting>
  <conditionalFormatting sqref="AE114:AH119 AE65:AG113">
    <cfRule type="containsText" dxfId="179" priority="16" operator="containsText" text="ZONA RIESGO EXTREMO">
      <formula>NOT(ISERROR(SEARCH("ZONA RIESGO EXTREMO",AE65)))</formula>
    </cfRule>
    <cfRule type="containsText" dxfId="178" priority="15" operator="containsText" text="ZONA RIESGO ALTO">
      <formula>NOT(ISERROR(SEARCH("ZONA RIESGO ALTO",AE65)))</formula>
    </cfRule>
    <cfRule type="containsText" dxfId="177" priority="14" operator="containsText" text="ZONA RIESGO MODERADO">
      <formula>NOT(ISERROR(SEARCH("ZONA RIESGO MODERADO",AE65)))</formula>
    </cfRule>
    <cfRule type="containsText" dxfId="176" priority="13" operator="containsText" text="ZONA RIESGO BAJA">
      <formula>NOT(ISERROR(SEARCH("ZONA RIESGO BAJA",AE65)))</formula>
    </cfRule>
  </conditionalFormatting>
  <conditionalFormatting sqref="AF3:AG6">
    <cfRule type="containsText" dxfId="175" priority="773" operator="containsText" text="ZONA RIESGO MODERADO">
      <formula>NOT(ISERROR(SEARCH("ZONA RIESGO MODERADO",AF3)))</formula>
    </cfRule>
    <cfRule type="containsText" dxfId="174" priority="774" operator="containsText" text="ZONA RIESGO ALTO">
      <formula>NOT(ISERROR(SEARCH("ZONA RIESGO ALTO",AF3)))</formula>
    </cfRule>
    <cfRule type="containsText" dxfId="173" priority="775" operator="containsText" text="ZONA RIESGO EXTREMO">
      <formula>NOT(ISERROR(SEARCH("ZONA RIESGO EXTREMO",AF3)))</formula>
    </cfRule>
    <cfRule type="containsText" dxfId="172" priority="772" operator="containsText" text="ZONA RIESGO BAJA">
      <formula>NOT(ISERROR(SEARCH("ZONA RIESGO BAJA",AF3)))</formula>
    </cfRule>
  </conditionalFormatting>
  <conditionalFormatting sqref="AF6:AG25">
    <cfRule type="containsText" dxfId="171" priority="37" operator="containsText" text="ZONA RIESGO BAJA">
      <formula>NOT(ISERROR(SEARCH("ZONA RIESGO BAJA",AF6)))</formula>
    </cfRule>
    <cfRule type="containsText" dxfId="170" priority="38" operator="containsText" text="ZONA RIESGO MODERADO">
      <formula>NOT(ISERROR(SEARCH("ZONA RIESGO MODERADO",AF6)))</formula>
    </cfRule>
    <cfRule type="containsText" dxfId="169" priority="39" operator="containsText" text="ZONA RIESGO ALTO">
      <formula>NOT(ISERROR(SEARCH("ZONA RIESGO ALTO",AF6)))</formula>
    </cfRule>
  </conditionalFormatting>
  <conditionalFormatting sqref="AF8:AG25">
    <cfRule type="containsText" dxfId="168" priority="40" operator="containsText" text="ZONA RIESGO EXTREMO">
      <formula>NOT(ISERROR(SEARCH("ZONA RIESGO EXTREMO",AF8)))</formula>
    </cfRule>
  </conditionalFormatting>
  <conditionalFormatting sqref="AF39:AG39">
    <cfRule type="containsText" dxfId="167" priority="225" operator="containsText" text="ZONA RIESGO BAJA">
      <formula>NOT(ISERROR(SEARCH("ZONA RIESGO BAJA",AF39)))</formula>
    </cfRule>
    <cfRule type="containsText" dxfId="166" priority="226" operator="containsText" text="ZONA RIESGO MODERADO">
      <formula>NOT(ISERROR(SEARCH("ZONA RIESGO MODERADO",AF39)))</formula>
    </cfRule>
    <cfRule type="containsText" dxfId="165" priority="227" operator="containsText" text="ZONA RIESGO ALTO">
      <formula>NOT(ISERROR(SEARCH("ZONA RIESGO ALTO",AF39)))</formula>
    </cfRule>
    <cfRule type="containsText" dxfId="164" priority="228" operator="containsText" text="ZONA RIESGO EXTREMO">
      <formula>NOT(ISERROR(SEARCH("ZONA RIESGO EXTREMO",AF39)))</formula>
    </cfRule>
  </conditionalFormatting>
  <conditionalFormatting sqref="AF40:AG49 AF6:AG6">
    <cfRule type="containsText" dxfId="163" priority="575" operator="containsText" text="ZONA RIESGO EXTREMO">
      <formula>NOT(ISERROR(SEARCH("ZONA RIESGO EXTREMO",AF6)))</formula>
    </cfRule>
  </conditionalFormatting>
  <conditionalFormatting sqref="AF40:AG49">
    <cfRule type="containsText" dxfId="162" priority="574" operator="containsText" text="ZONA RIESGO ALTO">
      <formula>NOT(ISERROR(SEARCH("ZONA RIESGO ALTO",AF40)))</formula>
    </cfRule>
    <cfRule type="containsText" dxfId="161" priority="573" operator="containsText" text="ZONA RIESGO MODERADO">
      <formula>NOT(ISERROR(SEARCH("ZONA RIESGO MODERADO",AF40)))</formula>
    </cfRule>
    <cfRule type="containsText" dxfId="160" priority="572" operator="containsText" text="ZONA RIESGO BAJA">
      <formula>NOT(ISERROR(SEARCH("ZONA RIESGO BAJA",AF40)))</formula>
    </cfRule>
  </conditionalFormatting>
  <conditionalFormatting sqref="AF50:AG56 AF58:AG58 AF57 AF60:AG62 AF59 AF64:AG64 AF63">
    <cfRule type="containsText" dxfId="159" priority="160" operator="containsText" text="ZONA RIESGO EXTREMO">
      <formula>NOT(ISERROR(SEARCH("ZONA RIESGO EXTREMO",AF50)))</formula>
    </cfRule>
    <cfRule type="containsText" dxfId="158" priority="159" operator="containsText" text="ZONA RIESGO ALTO">
      <formula>NOT(ISERROR(SEARCH("ZONA RIESGO ALTO",AF50)))</formula>
    </cfRule>
    <cfRule type="containsText" dxfId="157" priority="157" operator="containsText" text="ZONA RIESGO BAJA">
      <formula>NOT(ISERROR(SEARCH("ZONA RIESGO BAJA",AF50)))</formula>
    </cfRule>
    <cfRule type="containsText" dxfId="156" priority="158" operator="containsText" text="ZONA RIESGO MODERADO">
      <formula>NOT(ISERROR(SEARCH("ZONA RIESGO MODERADO",AF50)))</formula>
    </cfRule>
  </conditionalFormatting>
  <conditionalFormatting sqref="AF7:AH7">
    <cfRule type="containsText" dxfId="155" priority="112" operator="containsText" text="ZONA RIESGO EXTREMO">
      <formula>NOT(ISERROR(SEARCH("ZONA RIESGO EXTREMO",AF7)))</formula>
    </cfRule>
  </conditionalFormatting>
  <conditionalFormatting sqref="AF37:AH38">
    <cfRule type="containsText" dxfId="154" priority="229" operator="containsText" text="ZONA RIESGO BAJA">
      <formula>NOT(ISERROR(SEARCH("ZONA RIESGO BAJA",AF37)))</formula>
    </cfRule>
    <cfRule type="containsText" dxfId="153" priority="232" operator="containsText" text="ZONA RIESGO EXTREMO">
      <formula>NOT(ISERROR(SEARCH("ZONA RIESGO EXTREMO",AF37)))</formula>
    </cfRule>
    <cfRule type="containsText" dxfId="152" priority="231" operator="containsText" text="ZONA RIESGO ALTO">
      <formula>NOT(ISERROR(SEARCH("ZONA RIESGO ALTO",AF37)))</formula>
    </cfRule>
    <cfRule type="containsText" dxfId="151" priority="230" operator="containsText" text="ZONA RIESGO MODERADO">
      <formula>NOT(ISERROR(SEARCH("ZONA RIESGO MODERADO",AF37)))</formula>
    </cfRule>
  </conditionalFormatting>
  <conditionalFormatting sqref="AG40">
    <cfRule type="containsText" dxfId="150" priority="557" operator="containsText" text="ZONA RIESGO MODERADO">
      <formula>NOT(ISERROR(SEARCH("ZONA RIESGO MODERADO",AG40)))</formula>
    </cfRule>
    <cfRule type="containsText" dxfId="149" priority="558" operator="containsText" text="ZONA RIESGO ALTO">
      <formula>NOT(ISERROR(SEARCH("ZONA RIESGO ALTO",AG40)))</formula>
    </cfRule>
    <cfRule type="containsText" dxfId="148" priority="559" operator="containsText" text="ZONA RIESGO EXTREMO">
      <formula>NOT(ISERROR(SEARCH("ZONA RIESGO EXTREMO",AG40)))</formula>
    </cfRule>
    <cfRule type="containsText" dxfId="147" priority="556" operator="containsText" text="ZONA RIESGO BAJA">
      <formula>NOT(ISERROR(SEARCH("ZONA RIESGO BAJA",AG40)))</formula>
    </cfRule>
  </conditionalFormatting>
  <conditionalFormatting sqref="AH3">
    <cfRule type="containsText" dxfId="146" priority="560" operator="containsText" text="ZONA RIESGO BAJA">
      <formula>NOT(ISERROR(SEARCH("ZONA RIESGO BAJA",AH3)))</formula>
    </cfRule>
    <cfRule type="containsText" dxfId="145" priority="561" operator="containsText" text="ZONA RIESGO MODERADO">
      <formula>NOT(ISERROR(SEARCH("ZONA RIESGO MODERADO",AH3)))</formula>
    </cfRule>
    <cfRule type="containsText" dxfId="144" priority="562" operator="containsText" text="ZONA RIESGO ALTO">
      <formula>NOT(ISERROR(SEARCH("ZONA RIESGO ALTO",AH3)))</formula>
    </cfRule>
    <cfRule type="containsText" dxfId="143" priority="564" operator="containsText" text="ZONA RIESGO BAJA">
      <formula>NOT(ISERROR(SEARCH("ZONA RIESGO BAJA",AH3)))</formula>
    </cfRule>
    <cfRule type="containsText" dxfId="142" priority="565" operator="containsText" text="ZONA RIESGO MODERADO">
      <formula>NOT(ISERROR(SEARCH("ZONA RIESGO MODERADO",AH3)))</formula>
    </cfRule>
    <cfRule type="containsText" dxfId="141" priority="566" operator="containsText" text="ZONA RIESGO ALTO">
      <formula>NOT(ISERROR(SEARCH("ZONA RIESGO ALTO",AH3)))</formula>
    </cfRule>
    <cfRule type="containsText" dxfId="140" priority="567" operator="containsText" text="ZONA RIESGO EXTREMO">
      <formula>NOT(ISERROR(SEARCH("ZONA RIESGO EXTREMO",AH3)))</formula>
    </cfRule>
    <cfRule type="containsText" dxfId="139" priority="563" operator="containsText" text="ZONA RIESGO EXTREMO">
      <formula>NOT(ISERROR(SEARCH("ZONA RIESGO EXTREMO",AH3)))</formula>
    </cfRule>
  </conditionalFormatting>
  <conditionalFormatting sqref="AH7:AH32">
    <cfRule type="containsText" dxfId="138" priority="18" operator="containsText" text="ZONA RIESGO MODERADO">
      <formula>NOT(ISERROR(SEARCH("ZONA RIESGO MODERADO",AH7)))</formula>
    </cfRule>
    <cfRule type="containsText" dxfId="137" priority="17" operator="containsText" text="ZONA RIESGO BAJA">
      <formula>NOT(ISERROR(SEARCH("ZONA RIESGO BAJA",AH7)))</formula>
    </cfRule>
    <cfRule type="containsText" dxfId="136" priority="19" operator="containsText" text="ZONA RIESGO ALTO">
      <formula>NOT(ISERROR(SEARCH("ZONA RIESGO ALTO",AH7)))</formula>
    </cfRule>
  </conditionalFormatting>
  <conditionalFormatting sqref="AH8:AH32">
    <cfRule type="containsText" dxfId="135" priority="20" operator="containsText" text="ZONA RIESGO EXTREMO">
      <formula>NOT(ISERROR(SEARCH("ZONA RIESGO EXTREMO",AH8)))</formula>
    </cfRule>
  </conditionalFormatting>
  <conditionalFormatting sqref="AH39:AH113">
    <cfRule type="containsText" dxfId="134" priority="205" operator="containsText" text="ZONA RIESGO BAJA">
      <formula>NOT(ISERROR(SEARCH("ZONA RIESGO BAJA",AH39)))</formula>
    </cfRule>
    <cfRule type="containsText" dxfId="133" priority="208" operator="containsText" text="ZONA RIESGO EXTREMO">
      <formula>NOT(ISERROR(SEARCH("ZONA RIESGO EXTREMO",AH39)))</formula>
    </cfRule>
    <cfRule type="containsText" dxfId="132" priority="206" operator="containsText" text="ZONA RIESGO MODERADO">
      <formula>NOT(ISERROR(SEARCH("ZONA RIESGO MODERADO",AH39)))</formula>
    </cfRule>
    <cfRule type="containsText" dxfId="131" priority="207" operator="containsText" text="ZONA RIESGO ALTO">
      <formula>NOT(ISERROR(SEARCH("ZONA RIESGO ALTO",AH39)))</formula>
    </cfRule>
  </conditionalFormatting>
  <conditionalFormatting sqref="AG57">
    <cfRule type="containsText" dxfId="130" priority="9" operator="containsText" text="ZONA RIESGO BAJA">
      <formula>NOT(ISERROR(SEARCH("ZONA RIESGO BAJA",AG57)))</formula>
    </cfRule>
    <cfRule type="containsText" dxfId="129" priority="10" operator="containsText" text="ZONA RIESGO MODERADO">
      <formula>NOT(ISERROR(SEARCH("ZONA RIESGO MODERADO",AG57)))</formula>
    </cfRule>
    <cfRule type="containsText" dxfId="128" priority="11" operator="containsText" text="ZONA RIESGO ALTO">
      <formula>NOT(ISERROR(SEARCH("ZONA RIESGO ALTO",AG57)))</formula>
    </cfRule>
    <cfRule type="containsText" dxfId="127" priority="12" operator="containsText" text="ZONA RIESGO EXTREMO">
      <formula>NOT(ISERROR(SEARCH("ZONA RIESGO EXTREMO",AG57)))</formula>
    </cfRule>
  </conditionalFormatting>
  <conditionalFormatting sqref="AG59">
    <cfRule type="containsText" dxfId="126" priority="5" operator="containsText" text="ZONA RIESGO BAJA">
      <formula>NOT(ISERROR(SEARCH("ZONA RIESGO BAJA",AG59)))</formula>
    </cfRule>
    <cfRule type="containsText" dxfId="125" priority="6" operator="containsText" text="ZONA RIESGO MODERADO">
      <formula>NOT(ISERROR(SEARCH("ZONA RIESGO MODERADO",AG59)))</formula>
    </cfRule>
    <cfRule type="containsText" dxfId="124" priority="7" operator="containsText" text="ZONA RIESGO ALTO">
      <formula>NOT(ISERROR(SEARCH("ZONA RIESGO ALTO",AG59)))</formula>
    </cfRule>
    <cfRule type="containsText" dxfId="123" priority="8" operator="containsText" text="ZONA RIESGO EXTREMO">
      <formula>NOT(ISERROR(SEARCH("ZONA RIESGO EXTREMO",AG59)))</formula>
    </cfRule>
  </conditionalFormatting>
  <conditionalFormatting sqref="AG63">
    <cfRule type="containsText" dxfId="122" priority="1" operator="containsText" text="ZONA RIESGO BAJA">
      <formula>NOT(ISERROR(SEARCH("ZONA RIESGO BAJA",AG63)))</formula>
    </cfRule>
    <cfRule type="containsText" dxfId="121" priority="2" operator="containsText" text="ZONA RIESGO MODERADO">
      <formula>NOT(ISERROR(SEARCH("ZONA RIESGO MODERADO",AG63)))</formula>
    </cfRule>
    <cfRule type="containsText" dxfId="120" priority="3" operator="containsText" text="ZONA RIESGO ALTO">
      <formula>NOT(ISERROR(SEARCH("ZONA RIESGO ALTO",AG63)))</formula>
    </cfRule>
    <cfRule type="containsText" dxfId="119" priority="4" operator="containsText" text="ZONA RIESGO EXTREMO">
      <formula>NOT(ISERROR(SEARCH("ZONA RIESGO EXTREMO",AG63)))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43C71-FB9D-4E3B-B28B-9892EA6BB677}">
  <dimension ref="A1:AD37"/>
  <sheetViews>
    <sheetView topLeftCell="A4" zoomScale="50" zoomScaleNormal="50" workbookViewId="0">
      <selection activeCell="A4" sqref="A1:XFD1048576"/>
    </sheetView>
  </sheetViews>
  <sheetFormatPr defaultColWidth="11.42578125" defaultRowHeight="15"/>
  <cols>
    <col min="1" max="1" width="11.42578125" style="87"/>
    <col min="2" max="2" width="24.140625" style="87" hidden="1" customWidth="1"/>
    <col min="3" max="3" width="0" style="87" hidden="1" customWidth="1"/>
    <col min="4" max="4" width="34" style="87" hidden="1" customWidth="1"/>
    <col min="5" max="5" width="18.42578125" style="87" hidden="1" customWidth="1"/>
    <col min="6" max="6" width="21.85546875" style="87" hidden="1" customWidth="1"/>
    <col min="7" max="7" width="11.42578125" style="87" customWidth="1"/>
    <col min="8" max="8" width="11.42578125" style="87" hidden="1" customWidth="1"/>
    <col min="9" max="9" width="85.7109375" style="87" customWidth="1"/>
    <col min="10" max="10" width="11.42578125" style="87"/>
    <col min="11" max="11" width="11.42578125" style="87" customWidth="1"/>
    <col min="12" max="12" width="11.42578125" style="87"/>
    <col min="13" max="14" width="11.42578125" style="87" customWidth="1"/>
    <col min="15" max="15" width="15" style="87" customWidth="1"/>
    <col min="16" max="16" width="11.42578125" style="87" customWidth="1"/>
    <col min="17" max="17" width="11.42578125" style="87" hidden="1" customWidth="1"/>
    <col min="18" max="18" width="12.7109375" style="87" hidden="1" customWidth="1"/>
    <col min="19" max="23" width="11.42578125" style="87" hidden="1" customWidth="1"/>
    <col min="24" max="24" width="22.42578125" style="87" customWidth="1"/>
    <col min="25" max="25" width="17.140625" style="87" customWidth="1"/>
    <col min="26" max="26" width="22" style="87" customWidth="1"/>
    <col min="27" max="27" width="22.140625" style="87" customWidth="1"/>
    <col min="28" max="28" width="44.42578125" style="87" customWidth="1"/>
    <col min="29" max="29" width="37.7109375" style="87" customWidth="1"/>
    <col min="30" max="16384" width="11.42578125" style="87"/>
  </cols>
  <sheetData>
    <row r="1" spans="1:29" ht="15.75" hidden="1" thickBot="1"/>
    <row r="2" spans="1:29" ht="82.5" customHeight="1">
      <c r="A2" s="263" t="s">
        <v>0</v>
      </c>
      <c r="B2" s="264"/>
      <c r="C2" s="264"/>
      <c r="D2" s="264"/>
      <c r="E2" s="264"/>
      <c r="F2" s="264"/>
      <c r="G2" s="264"/>
      <c r="H2" s="264"/>
      <c r="I2" s="264"/>
      <c r="J2" s="264"/>
      <c r="K2" s="264"/>
      <c r="L2" s="264"/>
      <c r="M2" s="264"/>
      <c r="N2" s="264"/>
      <c r="O2" s="264"/>
      <c r="P2" s="251" t="s">
        <v>1321</v>
      </c>
      <c r="Q2" s="251"/>
      <c r="R2" s="251"/>
      <c r="S2" s="251"/>
      <c r="T2" s="251"/>
      <c r="U2" s="251"/>
      <c r="V2" s="251"/>
      <c r="W2" s="251"/>
      <c r="X2" s="251"/>
      <c r="Y2" s="251"/>
      <c r="Z2" s="251"/>
      <c r="AA2" s="251"/>
      <c r="AB2" s="251"/>
      <c r="AC2" s="251"/>
    </row>
    <row r="3" spans="1:29" ht="58.5" customHeight="1">
      <c r="A3" s="265" t="s">
        <v>2</v>
      </c>
      <c r="B3" s="266"/>
      <c r="C3" s="266"/>
      <c r="D3" s="266"/>
      <c r="E3" s="266"/>
      <c r="F3" s="266"/>
      <c r="G3" s="266"/>
      <c r="H3" s="266"/>
      <c r="I3" s="266"/>
      <c r="J3" s="266"/>
      <c r="K3" s="266"/>
      <c r="L3" s="266"/>
      <c r="M3" s="266"/>
      <c r="N3" s="266"/>
      <c r="O3" s="266"/>
      <c r="P3" s="267" t="s">
        <v>3</v>
      </c>
      <c r="Q3" s="89" t="s">
        <v>4</v>
      </c>
      <c r="R3" s="88" t="s">
        <v>5</v>
      </c>
      <c r="S3" s="88" t="s">
        <v>6</v>
      </c>
      <c r="T3" s="89" t="s">
        <v>7</v>
      </c>
      <c r="U3" s="89" t="s">
        <v>8</v>
      </c>
      <c r="V3" s="89" t="s">
        <v>9</v>
      </c>
      <c r="W3" s="89" t="s">
        <v>10</v>
      </c>
      <c r="X3" s="164" t="s">
        <v>659</v>
      </c>
      <c r="Y3" s="164" t="s">
        <v>12</v>
      </c>
      <c r="Z3" s="252" t="s">
        <v>1322</v>
      </c>
      <c r="AA3" s="252"/>
      <c r="AB3" s="253" t="s">
        <v>1323</v>
      </c>
      <c r="AC3" s="253"/>
    </row>
    <row r="4" spans="1:29" ht="57.75" customHeight="1">
      <c r="A4" s="265" t="s">
        <v>1324</v>
      </c>
      <c r="B4" s="266"/>
      <c r="C4" s="266"/>
      <c r="D4" s="266"/>
      <c r="E4" s="266"/>
      <c r="F4" s="266"/>
      <c r="G4" s="266"/>
      <c r="H4" s="266"/>
      <c r="I4" s="266"/>
      <c r="J4" s="266"/>
      <c r="K4" s="266"/>
      <c r="L4" s="266"/>
      <c r="M4" s="266"/>
      <c r="N4" s="266"/>
      <c r="O4" s="266"/>
      <c r="P4" s="267"/>
      <c r="Q4" s="89" t="s">
        <v>15</v>
      </c>
      <c r="R4" s="88" t="s">
        <v>16</v>
      </c>
      <c r="S4" s="88" t="s">
        <v>17</v>
      </c>
      <c r="T4" s="89" t="s">
        <v>18</v>
      </c>
      <c r="U4" s="89" t="s">
        <v>19</v>
      </c>
      <c r="V4" s="89" t="s">
        <v>20</v>
      </c>
      <c r="W4" s="89" t="s">
        <v>21</v>
      </c>
      <c r="X4" s="164" t="s">
        <v>670</v>
      </c>
      <c r="Y4" s="164" t="s">
        <v>23</v>
      </c>
      <c r="Z4" s="252"/>
      <c r="AA4" s="252"/>
      <c r="AB4" s="253"/>
      <c r="AC4" s="253"/>
    </row>
    <row r="5" spans="1:29" ht="38.25" customHeight="1">
      <c r="A5" s="265" t="s">
        <v>1325</v>
      </c>
      <c r="B5" s="266"/>
      <c r="C5" s="266"/>
      <c r="D5" s="266"/>
      <c r="E5" s="266"/>
      <c r="F5" s="266"/>
      <c r="G5" s="266"/>
      <c r="H5" s="266"/>
      <c r="I5" s="266"/>
      <c r="J5" s="266"/>
      <c r="K5" s="266"/>
      <c r="L5" s="266"/>
      <c r="M5" s="266"/>
      <c r="N5" s="266"/>
      <c r="O5" s="266"/>
      <c r="P5" s="267"/>
      <c r="Q5" s="89" t="s">
        <v>25</v>
      </c>
      <c r="R5" s="88" t="s">
        <v>26</v>
      </c>
      <c r="S5" s="89"/>
      <c r="T5" s="89"/>
      <c r="U5" s="89"/>
      <c r="V5" s="89"/>
      <c r="W5" s="89"/>
      <c r="X5" s="254" t="s">
        <v>35</v>
      </c>
      <c r="Y5" s="261" t="s">
        <v>27</v>
      </c>
      <c r="Z5" s="252"/>
      <c r="AA5" s="252"/>
      <c r="AB5" s="253"/>
      <c r="AC5" s="253"/>
    </row>
    <row r="6" spans="1:29" ht="26.25" thickBot="1">
      <c r="A6" s="280" t="s">
        <v>28</v>
      </c>
      <c r="B6" s="281"/>
      <c r="C6" s="281"/>
      <c r="D6" s="281"/>
      <c r="E6" s="281"/>
      <c r="F6" s="281"/>
      <c r="G6" s="281"/>
      <c r="H6" s="281"/>
      <c r="I6" s="281"/>
      <c r="J6" s="281"/>
      <c r="K6" s="281"/>
      <c r="L6" s="281"/>
      <c r="M6" s="281"/>
      <c r="N6" s="281"/>
      <c r="O6" s="281"/>
      <c r="P6" s="267"/>
      <c r="Q6" s="262" t="s">
        <v>29</v>
      </c>
      <c r="R6" s="88" t="s">
        <v>30</v>
      </c>
      <c r="S6" s="88" t="s">
        <v>31</v>
      </c>
      <c r="T6" s="262" t="s">
        <v>1326</v>
      </c>
      <c r="U6" s="262"/>
      <c r="V6" s="90" t="s">
        <v>33</v>
      </c>
      <c r="W6" s="90" t="s">
        <v>34</v>
      </c>
      <c r="X6" s="255"/>
      <c r="Y6" s="261"/>
      <c r="Z6" s="252"/>
      <c r="AA6" s="252"/>
      <c r="AB6" s="253"/>
      <c r="AC6" s="253"/>
    </row>
    <row r="7" spans="1:29" ht="192" thickBot="1">
      <c r="A7" s="118" t="s">
        <v>1327</v>
      </c>
      <c r="B7" s="118" t="s">
        <v>1328</v>
      </c>
      <c r="C7" s="118" t="s">
        <v>38</v>
      </c>
      <c r="D7" s="118" t="s">
        <v>1329</v>
      </c>
      <c r="E7" s="118" t="s">
        <v>1330</v>
      </c>
      <c r="F7" s="118" t="s">
        <v>1331</v>
      </c>
      <c r="G7" s="118" t="s">
        <v>40</v>
      </c>
      <c r="H7" s="118" t="s">
        <v>41</v>
      </c>
      <c r="I7" s="118" t="s">
        <v>42</v>
      </c>
      <c r="J7" s="118" t="s">
        <v>43</v>
      </c>
      <c r="K7" s="118" t="s">
        <v>44</v>
      </c>
      <c r="L7" s="118" t="s">
        <v>33</v>
      </c>
      <c r="M7" s="118" t="s">
        <v>45</v>
      </c>
      <c r="N7" s="118" t="s">
        <v>46</v>
      </c>
      <c r="O7" s="119" t="s">
        <v>1332</v>
      </c>
      <c r="P7" s="267"/>
      <c r="Q7" s="262"/>
      <c r="R7" s="161" t="s">
        <v>48</v>
      </c>
      <c r="S7" s="161" t="s">
        <v>49</v>
      </c>
      <c r="T7" s="161" t="s">
        <v>50</v>
      </c>
      <c r="U7" s="161" t="s">
        <v>51</v>
      </c>
      <c r="V7" s="161" t="s">
        <v>52</v>
      </c>
      <c r="W7" s="161" t="s">
        <v>53</v>
      </c>
      <c r="X7" s="165" t="s">
        <v>54</v>
      </c>
      <c r="Y7" s="165" t="s">
        <v>55</v>
      </c>
      <c r="Z7" s="162" t="s">
        <v>1333</v>
      </c>
      <c r="AA7" s="162" t="s">
        <v>1334</v>
      </c>
      <c r="AB7" s="163" t="s">
        <v>56</v>
      </c>
      <c r="AC7" s="163" t="s">
        <v>1335</v>
      </c>
    </row>
    <row r="8" spans="1:29" ht="192" thickBot="1">
      <c r="A8" s="268">
        <v>1</v>
      </c>
      <c r="B8" s="256" t="s">
        <v>1336</v>
      </c>
      <c r="C8" s="256" t="s">
        <v>1337</v>
      </c>
      <c r="D8" s="271" t="s">
        <v>1338</v>
      </c>
      <c r="E8" s="271" t="s">
        <v>1339</v>
      </c>
      <c r="F8" s="271" t="s">
        <v>1340</v>
      </c>
      <c r="G8" s="274" t="s">
        <v>376</v>
      </c>
      <c r="H8" s="256" t="s">
        <v>1341</v>
      </c>
      <c r="I8" s="91" t="s">
        <v>1342</v>
      </c>
      <c r="J8" s="92" t="s">
        <v>1343</v>
      </c>
      <c r="K8" s="92" t="s">
        <v>1344</v>
      </c>
      <c r="L8" s="92" t="s">
        <v>1345</v>
      </c>
      <c r="M8" s="256">
        <v>100</v>
      </c>
      <c r="N8" s="256" t="s">
        <v>122</v>
      </c>
      <c r="O8" s="93" t="s">
        <v>1346</v>
      </c>
      <c r="P8" s="94">
        <f t="shared" ref="P8:P37" si="0">SUM(R8:X8)</f>
        <v>90</v>
      </c>
      <c r="Q8" s="94" t="s">
        <v>71</v>
      </c>
      <c r="R8" s="94">
        <v>25</v>
      </c>
      <c r="S8" s="94">
        <v>15</v>
      </c>
      <c r="T8" s="94">
        <v>10</v>
      </c>
      <c r="U8" s="94">
        <v>10</v>
      </c>
      <c r="V8" s="94">
        <v>10</v>
      </c>
      <c r="W8" s="94">
        <v>10</v>
      </c>
      <c r="X8" s="94">
        <v>10</v>
      </c>
      <c r="Y8" s="159">
        <v>5</v>
      </c>
      <c r="Z8" s="160" t="s">
        <v>1347</v>
      </c>
      <c r="AA8" s="160" t="s">
        <v>1348</v>
      </c>
      <c r="AB8" s="203" t="s">
        <v>1349</v>
      </c>
      <c r="AC8" s="203" t="s">
        <v>1350</v>
      </c>
    </row>
    <row r="9" spans="1:29" ht="128.25" thickBot="1">
      <c r="A9" s="269"/>
      <c r="B9" s="209"/>
      <c r="C9" s="209"/>
      <c r="D9" s="272"/>
      <c r="E9" s="272"/>
      <c r="F9" s="272"/>
      <c r="G9" s="275"/>
      <c r="H9" s="209"/>
      <c r="I9" s="96" t="s">
        <v>1351</v>
      </c>
      <c r="J9" s="5" t="s">
        <v>1352</v>
      </c>
      <c r="K9" s="5" t="s">
        <v>1353</v>
      </c>
      <c r="L9" s="5" t="s">
        <v>1354</v>
      </c>
      <c r="M9" s="209"/>
      <c r="N9" s="209"/>
      <c r="O9" s="97" t="s">
        <v>1355</v>
      </c>
      <c r="P9" s="3">
        <f t="shared" si="0"/>
        <v>90</v>
      </c>
      <c r="Q9" s="95" t="s">
        <v>71</v>
      </c>
      <c r="R9" s="3">
        <v>25</v>
      </c>
      <c r="S9" s="3">
        <v>15</v>
      </c>
      <c r="T9" s="3">
        <v>10</v>
      </c>
      <c r="U9" s="3">
        <v>10</v>
      </c>
      <c r="V9" s="3">
        <v>10</v>
      </c>
      <c r="W9" s="3">
        <v>10</v>
      </c>
      <c r="X9" s="3">
        <v>10</v>
      </c>
      <c r="Y9" s="105">
        <v>10</v>
      </c>
      <c r="Z9" s="15" t="s">
        <v>1356</v>
      </c>
      <c r="AA9" s="15" t="s">
        <v>1348</v>
      </c>
      <c r="AB9" s="204" t="s">
        <v>1357</v>
      </c>
      <c r="AC9" s="205" t="s">
        <v>73</v>
      </c>
    </row>
    <row r="10" spans="1:29" ht="383.25" thickBot="1">
      <c r="A10" s="270"/>
      <c r="B10" s="257"/>
      <c r="C10" s="257"/>
      <c r="D10" s="273"/>
      <c r="E10" s="273"/>
      <c r="F10" s="273"/>
      <c r="G10" s="276"/>
      <c r="H10" s="257"/>
      <c r="I10" s="99" t="s">
        <v>1358</v>
      </c>
      <c r="J10" s="100" t="s">
        <v>1359</v>
      </c>
      <c r="K10" s="100" t="s">
        <v>1360</v>
      </c>
      <c r="L10" s="100" t="s">
        <v>1361</v>
      </c>
      <c r="M10" s="257"/>
      <c r="N10" s="257"/>
      <c r="O10" s="101" t="s">
        <v>1362</v>
      </c>
      <c r="P10" s="102">
        <f t="shared" si="0"/>
        <v>90</v>
      </c>
      <c r="Q10" s="95" t="s">
        <v>71</v>
      </c>
      <c r="R10" s="102">
        <v>25</v>
      </c>
      <c r="S10" s="102">
        <v>15</v>
      </c>
      <c r="T10" s="102">
        <v>10</v>
      </c>
      <c r="U10" s="102">
        <v>10</v>
      </c>
      <c r="V10" s="102">
        <v>10</v>
      </c>
      <c r="W10" s="102">
        <v>10</v>
      </c>
      <c r="X10" s="102">
        <v>10</v>
      </c>
      <c r="Y10" s="158">
        <v>5</v>
      </c>
      <c r="Z10" s="15" t="s">
        <v>1363</v>
      </c>
      <c r="AA10" s="156" t="s">
        <v>1348</v>
      </c>
      <c r="AB10" s="204" t="s">
        <v>1364</v>
      </c>
      <c r="AC10" s="204" t="s">
        <v>1365</v>
      </c>
    </row>
    <row r="11" spans="1:29" ht="294" thickBot="1">
      <c r="A11" s="268">
        <v>2</v>
      </c>
      <c r="B11" s="256" t="s">
        <v>1366</v>
      </c>
      <c r="C11" s="256" t="s">
        <v>1367</v>
      </c>
      <c r="D11" s="271" t="s">
        <v>1368</v>
      </c>
      <c r="E11" s="271" t="s">
        <v>1369</v>
      </c>
      <c r="F11" s="271" t="s">
        <v>1370</v>
      </c>
      <c r="G11" s="258" t="s">
        <v>376</v>
      </c>
      <c r="H11" s="256" t="s">
        <v>1341</v>
      </c>
      <c r="I11" s="91" t="s">
        <v>1371</v>
      </c>
      <c r="J11" s="91" t="s">
        <v>1343</v>
      </c>
      <c r="K11" s="91" t="s">
        <v>1344</v>
      </c>
      <c r="L11" s="91" t="s">
        <v>1345</v>
      </c>
      <c r="M11" s="256">
        <v>100</v>
      </c>
      <c r="N11" s="258" t="s">
        <v>122</v>
      </c>
      <c r="O11" s="93" t="s">
        <v>1346</v>
      </c>
      <c r="P11" s="95">
        <f t="shared" si="0"/>
        <v>90</v>
      </c>
      <c r="Q11" s="95" t="s">
        <v>71</v>
      </c>
      <c r="R11" s="95">
        <v>25</v>
      </c>
      <c r="S11" s="95">
        <v>15</v>
      </c>
      <c r="T11" s="95">
        <v>10</v>
      </c>
      <c r="U11" s="95">
        <v>10</v>
      </c>
      <c r="V11" s="95">
        <v>10</v>
      </c>
      <c r="W11" s="95">
        <v>10</v>
      </c>
      <c r="X11" s="95">
        <v>10</v>
      </c>
      <c r="Y11" s="157">
        <v>5</v>
      </c>
      <c r="Z11" s="15" t="s">
        <v>1347</v>
      </c>
      <c r="AA11" s="15" t="s">
        <v>1348</v>
      </c>
      <c r="AB11" s="204" t="s">
        <v>1372</v>
      </c>
      <c r="AC11" s="204" t="s">
        <v>1350</v>
      </c>
    </row>
    <row r="12" spans="1:29" ht="128.25" thickBot="1">
      <c r="A12" s="269"/>
      <c r="B12" s="209"/>
      <c r="C12" s="209"/>
      <c r="D12" s="272"/>
      <c r="E12" s="272"/>
      <c r="F12" s="272"/>
      <c r="G12" s="259"/>
      <c r="H12" s="209"/>
      <c r="I12" s="81" t="s">
        <v>1351</v>
      </c>
      <c r="J12" s="7" t="s">
        <v>1352</v>
      </c>
      <c r="K12" s="7" t="s">
        <v>1353</v>
      </c>
      <c r="L12" s="7" t="s">
        <v>1354</v>
      </c>
      <c r="M12" s="209"/>
      <c r="N12" s="259"/>
      <c r="O12" s="97" t="s">
        <v>1355</v>
      </c>
      <c r="P12" s="3">
        <f t="shared" si="0"/>
        <v>90</v>
      </c>
      <c r="Q12" s="95" t="s">
        <v>71</v>
      </c>
      <c r="R12" s="3">
        <v>25</v>
      </c>
      <c r="S12" s="3">
        <v>15</v>
      </c>
      <c r="T12" s="3">
        <v>10</v>
      </c>
      <c r="U12" s="3">
        <v>10</v>
      </c>
      <c r="V12" s="3">
        <v>10</v>
      </c>
      <c r="W12" s="3">
        <v>10</v>
      </c>
      <c r="X12" s="3">
        <v>10</v>
      </c>
      <c r="Y12" s="105">
        <v>10</v>
      </c>
      <c r="Z12" s="15" t="s">
        <v>1356</v>
      </c>
      <c r="AA12" s="15" t="s">
        <v>1348</v>
      </c>
      <c r="AB12" s="204" t="s">
        <v>1373</v>
      </c>
      <c r="AC12" s="205" t="s">
        <v>73</v>
      </c>
    </row>
    <row r="13" spans="1:29" ht="383.25" thickBot="1">
      <c r="A13" s="270"/>
      <c r="B13" s="257"/>
      <c r="C13" s="257"/>
      <c r="D13" s="273"/>
      <c r="E13" s="273"/>
      <c r="F13" s="273"/>
      <c r="G13" s="260"/>
      <c r="H13" s="257"/>
      <c r="I13" s="103" t="s">
        <v>1358</v>
      </c>
      <c r="J13" s="98" t="s">
        <v>1359</v>
      </c>
      <c r="K13" s="98" t="s">
        <v>1360</v>
      </c>
      <c r="L13" s="98" t="s">
        <v>1361</v>
      </c>
      <c r="M13" s="257"/>
      <c r="N13" s="260"/>
      <c r="O13" s="101" t="s">
        <v>1362</v>
      </c>
      <c r="P13" s="102">
        <f t="shared" si="0"/>
        <v>90</v>
      </c>
      <c r="Q13" s="95" t="s">
        <v>71</v>
      </c>
      <c r="R13" s="102">
        <v>25</v>
      </c>
      <c r="S13" s="102">
        <v>15</v>
      </c>
      <c r="T13" s="102">
        <v>10</v>
      </c>
      <c r="U13" s="102">
        <v>10</v>
      </c>
      <c r="V13" s="102">
        <v>10</v>
      </c>
      <c r="W13" s="102">
        <v>10</v>
      </c>
      <c r="X13" s="102">
        <v>10</v>
      </c>
      <c r="Y13" s="158">
        <v>5</v>
      </c>
      <c r="Z13" s="15" t="s">
        <v>1374</v>
      </c>
      <c r="AA13" s="15" t="s">
        <v>1348</v>
      </c>
      <c r="AB13" s="204" t="s">
        <v>1375</v>
      </c>
      <c r="AC13" s="204" t="s">
        <v>1365</v>
      </c>
    </row>
    <row r="14" spans="1:29" ht="192" thickBot="1">
      <c r="A14" s="268">
        <v>3</v>
      </c>
      <c r="B14" s="256" t="s">
        <v>1376</v>
      </c>
      <c r="C14" s="256" t="s">
        <v>1377</v>
      </c>
      <c r="D14" s="271" t="s">
        <v>1378</v>
      </c>
      <c r="E14" s="271" t="s">
        <v>1379</v>
      </c>
      <c r="F14" s="271" t="s">
        <v>1380</v>
      </c>
      <c r="G14" s="274" t="s">
        <v>376</v>
      </c>
      <c r="H14" s="256" t="s">
        <v>1341</v>
      </c>
      <c r="I14" s="91" t="s">
        <v>1381</v>
      </c>
      <c r="J14" s="92" t="s">
        <v>1343</v>
      </c>
      <c r="K14" s="92" t="s">
        <v>1344</v>
      </c>
      <c r="L14" s="92" t="s">
        <v>1345</v>
      </c>
      <c r="M14" s="256">
        <v>100</v>
      </c>
      <c r="N14" s="256" t="s">
        <v>122</v>
      </c>
      <c r="O14" s="93" t="s">
        <v>1346</v>
      </c>
      <c r="P14" s="95">
        <f t="shared" si="0"/>
        <v>90</v>
      </c>
      <c r="Q14" s="95" t="s">
        <v>71</v>
      </c>
      <c r="R14" s="95">
        <v>25</v>
      </c>
      <c r="S14" s="95">
        <v>15</v>
      </c>
      <c r="T14" s="95">
        <v>10</v>
      </c>
      <c r="U14" s="95">
        <v>10</v>
      </c>
      <c r="V14" s="95">
        <v>10</v>
      </c>
      <c r="W14" s="95">
        <v>10</v>
      </c>
      <c r="X14" s="95">
        <v>10</v>
      </c>
      <c r="Y14" s="157">
        <v>5</v>
      </c>
      <c r="Z14" s="15" t="s">
        <v>1347</v>
      </c>
      <c r="AA14" s="15" t="s">
        <v>1348</v>
      </c>
      <c r="AB14" s="204" t="s">
        <v>1382</v>
      </c>
      <c r="AC14" s="204" t="s">
        <v>1350</v>
      </c>
    </row>
    <row r="15" spans="1:29" ht="128.25" thickBot="1">
      <c r="A15" s="269"/>
      <c r="B15" s="209"/>
      <c r="C15" s="209"/>
      <c r="D15" s="272"/>
      <c r="E15" s="272"/>
      <c r="F15" s="272"/>
      <c r="G15" s="275"/>
      <c r="H15" s="209"/>
      <c r="I15" s="96" t="s">
        <v>1351</v>
      </c>
      <c r="J15" s="5" t="s">
        <v>1352</v>
      </c>
      <c r="K15" s="5" t="s">
        <v>1353</v>
      </c>
      <c r="L15" s="5" t="s">
        <v>1354</v>
      </c>
      <c r="M15" s="209"/>
      <c r="N15" s="209"/>
      <c r="O15" s="97" t="s">
        <v>1355</v>
      </c>
      <c r="P15" s="3">
        <f t="shared" si="0"/>
        <v>90</v>
      </c>
      <c r="Q15" s="95" t="s">
        <v>71</v>
      </c>
      <c r="R15" s="3">
        <v>25</v>
      </c>
      <c r="S15" s="3">
        <v>15</v>
      </c>
      <c r="T15" s="3">
        <v>10</v>
      </c>
      <c r="U15" s="3">
        <v>10</v>
      </c>
      <c r="V15" s="3">
        <v>10</v>
      </c>
      <c r="W15" s="3">
        <v>10</v>
      </c>
      <c r="X15" s="3">
        <v>10</v>
      </c>
      <c r="Y15" s="105">
        <v>10</v>
      </c>
      <c r="Z15" s="15" t="s">
        <v>1356</v>
      </c>
      <c r="AA15" s="15" t="s">
        <v>1348</v>
      </c>
      <c r="AB15" s="204" t="s">
        <v>1383</v>
      </c>
      <c r="AC15" s="205" t="s">
        <v>73</v>
      </c>
    </row>
    <row r="16" spans="1:29" ht="383.25" thickBot="1">
      <c r="A16" s="270"/>
      <c r="B16" s="257"/>
      <c r="C16" s="257"/>
      <c r="D16" s="273"/>
      <c r="E16" s="273"/>
      <c r="F16" s="273"/>
      <c r="G16" s="276"/>
      <c r="H16" s="257"/>
      <c r="I16" s="99" t="s">
        <v>1358</v>
      </c>
      <c r="J16" s="100" t="s">
        <v>1359</v>
      </c>
      <c r="K16" s="100" t="s">
        <v>1360</v>
      </c>
      <c r="L16" s="100" t="s">
        <v>1361</v>
      </c>
      <c r="M16" s="257"/>
      <c r="N16" s="257"/>
      <c r="O16" s="101" t="s">
        <v>1362</v>
      </c>
      <c r="P16" s="102">
        <f t="shared" si="0"/>
        <v>90</v>
      </c>
      <c r="Q16" s="95" t="s">
        <v>71</v>
      </c>
      <c r="R16" s="102">
        <v>25</v>
      </c>
      <c r="S16" s="102">
        <v>15</v>
      </c>
      <c r="T16" s="102">
        <v>10</v>
      </c>
      <c r="U16" s="102">
        <v>10</v>
      </c>
      <c r="V16" s="102">
        <v>10</v>
      </c>
      <c r="W16" s="102">
        <v>10</v>
      </c>
      <c r="X16" s="102">
        <v>10</v>
      </c>
      <c r="Y16" s="158">
        <v>5</v>
      </c>
      <c r="Z16" s="15" t="s">
        <v>1374</v>
      </c>
      <c r="AA16" s="15" t="s">
        <v>1348</v>
      </c>
      <c r="AB16" s="204" t="s">
        <v>1384</v>
      </c>
      <c r="AC16" s="204" t="s">
        <v>1365</v>
      </c>
    </row>
    <row r="17" spans="1:30" ht="192" thickBot="1">
      <c r="A17" s="268">
        <v>4</v>
      </c>
      <c r="B17" s="256" t="s">
        <v>1385</v>
      </c>
      <c r="C17" s="256" t="s">
        <v>1377</v>
      </c>
      <c r="D17" s="271" t="s">
        <v>1386</v>
      </c>
      <c r="E17" s="271" t="s">
        <v>1387</v>
      </c>
      <c r="F17" s="271" t="s">
        <v>1388</v>
      </c>
      <c r="G17" s="277" t="s">
        <v>376</v>
      </c>
      <c r="H17" s="256" t="s">
        <v>1341</v>
      </c>
      <c r="I17" s="91" t="s">
        <v>1389</v>
      </c>
      <c r="J17" s="91" t="s">
        <v>1343</v>
      </c>
      <c r="K17" s="91" t="s">
        <v>1344</v>
      </c>
      <c r="L17" s="91" t="s">
        <v>1345</v>
      </c>
      <c r="M17" s="256">
        <v>100</v>
      </c>
      <c r="N17" s="258" t="s">
        <v>122</v>
      </c>
      <c r="O17" s="93" t="s">
        <v>1346</v>
      </c>
      <c r="P17" s="95">
        <f t="shared" si="0"/>
        <v>90</v>
      </c>
      <c r="Q17" s="95" t="s">
        <v>71</v>
      </c>
      <c r="R17" s="95">
        <v>25</v>
      </c>
      <c r="S17" s="95">
        <v>15</v>
      </c>
      <c r="T17" s="95">
        <v>10</v>
      </c>
      <c r="U17" s="95">
        <v>10</v>
      </c>
      <c r="V17" s="95">
        <v>10</v>
      </c>
      <c r="W17" s="95">
        <v>10</v>
      </c>
      <c r="X17" s="95">
        <v>10</v>
      </c>
      <c r="Y17" s="157">
        <v>5</v>
      </c>
      <c r="Z17" s="15" t="s">
        <v>1347</v>
      </c>
      <c r="AA17" s="15" t="s">
        <v>1348</v>
      </c>
      <c r="AB17" s="204" t="s">
        <v>1390</v>
      </c>
      <c r="AC17" s="204" t="s">
        <v>1350</v>
      </c>
    </row>
    <row r="18" spans="1:30" ht="128.25" thickBot="1">
      <c r="A18" s="269"/>
      <c r="B18" s="209"/>
      <c r="C18" s="209"/>
      <c r="D18" s="272"/>
      <c r="E18" s="272"/>
      <c r="F18" s="272"/>
      <c r="G18" s="278"/>
      <c r="H18" s="209"/>
      <c r="I18" s="81" t="s">
        <v>1351</v>
      </c>
      <c r="J18" s="7" t="s">
        <v>1352</v>
      </c>
      <c r="K18" s="7" t="s">
        <v>1353</v>
      </c>
      <c r="L18" s="7" t="s">
        <v>1354</v>
      </c>
      <c r="M18" s="209"/>
      <c r="N18" s="259"/>
      <c r="O18" s="97" t="s">
        <v>1355</v>
      </c>
      <c r="P18" s="3">
        <f t="shared" si="0"/>
        <v>90</v>
      </c>
      <c r="Q18" s="95" t="s">
        <v>71</v>
      </c>
      <c r="R18" s="3">
        <v>25</v>
      </c>
      <c r="S18" s="3">
        <v>15</v>
      </c>
      <c r="T18" s="3">
        <v>10</v>
      </c>
      <c r="U18" s="3">
        <v>10</v>
      </c>
      <c r="V18" s="3">
        <v>10</v>
      </c>
      <c r="W18" s="3">
        <v>10</v>
      </c>
      <c r="X18" s="3">
        <v>10</v>
      </c>
      <c r="Y18" s="105">
        <v>10</v>
      </c>
      <c r="Z18" s="15" t="s">
        <v>1356</v>
      </c>
      <c r="AA18" s="15" t="s">
        <v>1348</v>
      </c>
      <c r="AB18" s="204" t="s">
        <v>1391</v>
      </c>
      <c r="AC18" s="205" t="s">
        <v>73</v>
      </c>
    </row>
    <row r="19" spans="1:30" ht="383.25" thickBot="1">
      <c r="A19" s="270"/>
      <c r="B19" s="257"/>
      <c r="C19" s="257"/>
      <c r="D19" s="273"/>
      <c r="E19" s="273"/>
      <c r="F19" s="273"/>
      <c r="G19" s="279"/>
      <c r="H19" s="257"/>
      <c r="I19" s="103" t="s">
        <v>1358</v>
      </c>
      <c r="J19" s="98" t="s">
        <v>1359</v>
      </c>
      <c r="K19" s="98" t="s">
        <v>1360</v>
      </c>
      <c r="L19" s="98" t="s">
        <v>1361</v>
      </c>
      <c r="M19" s="257"/>
      <c r="N19" s="260"/>
      <c r="O19" s="101" t="s">
        <v>1362</v>
      </c>
      <c r="P19" s="102">
        <f t="shared" si="0"/>
        <v>90</v>
      </c>
      <c r="Q19" s="95" t="s">
        <v>71</v>
      </c>
      <c r="R19" s="102">
        <v>25</v>
      </c>
      <c r="S19" s="102">
        <v>15</v>
      </c>
      <c r="T19" s="102">
        <v>10</v>
      </c>
      <c r="U19" s="102">
        <v>10</v>
      </c>
      <c r="V19" s="102">
        <v>10</v>
      </c>
      <c r="W19" s="102">
        <v>10</v>
      </c>
      <c r="X19" s="102">
        <v>10</v>
      </c>
      <c r="Y19" s="158">
        <v>5</v>
      </c>
      <c r="Z19" s="15" t="s">
        <v>1374</v>
      </c>
      <c r="AA19" s="15" t="s">
        <v>1348</v>
      </c>
      <c r="AB19" s="204" t="s">
        <v>1392</v>
      </c>
      <c r="AC19" s="204" t="s">
        <v>1365</v>
      </c>
    </row>
    <row r="20" spans="1:30" ht="192" thickBot="1">
      <c r="A20" s="268">
        <v>5</v>
      </c>
      <c r="B20" s="256" t="s">
        <v>1393</v>
      </c>
      <c r="C20" s="256" t="s">
        <v>1337</v>
      </c>
      <c r="D20" s="271" t="s">
        <v>1394</v>
      </c>
      <c r="E20" s="271" t="s">
        <v>1395</v>
      </c>
      <c r="F20" s="271" t="s">
        <v>1396</v>
      </c>
      <c r="G20" s="274" t="s">
        <v>376</v>
      </c>
      <c r="H20" s="256" t="s">
        <v>1341</v>
      </c>
      <c r="I20" s="91" t="s">
        <v>1397</v>
      </c>
      <c r="J20" s="92" t="s">
        <v>1343</v>
      </c>
      <c r="K20" s="92" t="s">
        <v>1344</v>
      </c>
      <c r="L20" s="92" t="s">
        <v>1345</v>
      </c>
      <c r="M20" s="256">
        <v>100</v>
      </c>
      <c r="N20" s="256" t="s">
        <v>122</v>
      </c>
      <c r="O20" s="93" t="s">
        <v>1346</v>
      </c>
      <c r="P20" s="95">
        <f t="shared" si="0"/>
        <v>90</v>
      </c>
      <c r="Q20" s="95" t="s">
        <v>71</v>
      </c>
      <c r="R20" s="95">
        <v>25</v>
      </c>
      <c r="S20" s="95">
        <v>15</v>
      </c>
      <c r="T20" s="95">
        <v>10</v>
      </c>
      <c r="U20" s="95">
        <v>10</v>
      </c>
      <c r="V20" s="95">
        <v>10</v>
      </c>
      <c r="W20" s="95">
        <v>10</v>
      </c>
      <c r="X20" s="95">
        <v>10</v>
      </c>
      <c r="Y20" s="157">
        <v>5</v>
      </c>
      <c r="Z20" s="15" t="s">
        <v>1347</v>
      </c>
      <c r="AA20" s="15" t="s">
        <v>1348</v>
      </c>
      <c r="AB20" s="204" t="s">
        <v>1398</v>
      </c>
      <c r="AC20" s="204" t="s">
        <v>1350</v>
      </c>
    </row>
    <row r="21" spans="1:30" ht="128.25" thickBot="1">
      <c r="A21" s="269"/>
      <c r="B21" s="209"/>
      <c r="C21" s="209"/>
      <c r="D21" s="272"/>
      <c r="E21" s="272"/>
      <c r="F21" s="272"/>
      <c r="G21" s="275"/>
      <c r="H21" s="209"/>
      <c r="I21" s="96" t="s">
        <v>1351</v>
      </c>
      <c r="J21" s="5" t="s">
        <v>1352</v>
      </c>
      <c r="K21" s="5" t="s">
        <v>1353</v>
      </c>
      <c r="L21" s="5" t="s">
        <v>1354</v>
      </c>
      <c r="M21" s="209"/>
      <c r="N21" s="209"/>
      <c r="O21" s="97" t="s">
        <v>1355</v>
      </c>
      <c r="P21" s="3">
        <f t="shared" si="0"/>
        <v>90</v>
      </c>
      <c r="Q21" s="95" t="s">
        <v>71</v>
      </c>
      <c r="R21" s="3">
        <v>25</v>
      </c>
      <c r="S21" s="3">
        <v>15</v>
      </c>
      <c r="T21" s="3">
        <v>10</v>
      </c>
      <c r="U21" s="3">
        <v>10</v>
      </c>
      <c r="V21" s="3">
        <v>10</v>
      </c>
      <c r="W21" s="3">
        <v>10</v>
      </c>
      <c r="X21" s="3">
        <v>10</v>
      </c>
      <c r="Y21" s="105">
        <v>10</v>
      </c>
      <c r="Z21" s="15" t="s">
        <v>1356</v>
      </c>
      <c r="AA21" s="15" t="s">
        <v>1348</v>
      </c>
      <c r="AB21" s="204" t="s">
        <v>1399</v>
      </c>
      <c r="AC21" s="205" t="s">
        <v>73</v>
      </c>
    </row>
    <row r="22" spans="1:30" ht="383.25" thickBot="1">
      <c r="A22" s="270"/>
      <c r="B22" s="257"/>
      <c r="C22" s="257"/>
      <c r="D22" s="273"/>
      <c r="E22" s="273"/>
      <c r="F22" s="273"/>
      <c r="G22" s="276"/>
      <c r="H22" s="257"/>
      <c r="I22" s="99" t="s">
        <v>1358</v>
      </c>
      <c r="J22" s="100" t="s">
        <v>1359</v>
      </c>
      <c r="K22" s="100" t="s">
        <v>1360</v>
      </c>
      <c r="L22" s="100" t="s">
        <v>1361</v>
      </c>
      <c r="M22" s="257"/>
      <c r="N22" s="257"/>
      <c r="O22" s="101" t="s">
        <v>1362</v>
      </c>
      <c r="P22" s="102">
        <f t="shared" si="0"/>
        <v>90</v>
      </c>
      <c r="Q22" s="95" t="s">
        <v>71</v>
      </c>
      <c r="R22" s="102">
        <v>25</v>
      </c>
      <c r="S22" s="102">
        <v>15</v>
      </c>
      <c r="T22" s="102">
        <v>10</v>
      </c>
      <c r="U22" s="102">
        <v>10</v>
      </c>
      <c r="V22" s="102">
        <v>10</v>
      </c>
      <c r="W22" s="102">
        <v>10</v>
      </c>
      <c r="X22" s="102">
        <v>10</v>
      </c>
      <c r="Y22" s="158">
        <v>5</v>
      </c>
      <c r="Z22" s="15" t="s">
        <v>1374</v>
      </c>
      <c r="AA22" s="15" t="s">
        <v>1348</v>
      </c>
      <c r="AB22" s="204" t="s">
        <v>1400</v>
      </c>
      <c r="AC22" s="204" t="s">
        <v>1365</v>
      </c>
    </row>
    <row r="23" spans="1:30" ht="255.75" thickBot="1">
      <c r="A23" s="268">
        <v>6</v>
      </c>
      <c r="B23" s="256" t="s">
        <v>1401</v>
      </c>
      <c r="C23" s="256" t="s">
        <v>1402</v>
      </c>
      <c r="D23" s="271" t="s">
        <v>1403</v>
      </c>
      <c r="E23" s="271" t="s">
        <v>1404</v>
      </c>
      <c r="F23" s="271" t="s">
        <v>1405</v>
      </c>
      <c r="G23" s="258" t="s">
        <v>376</v>
      </c>
      <c r="H23" s="256" t="s">
        <v>1341</v>
      </c>
      <c r="I23" s="91" t="s">
        <v>1406</v>
      </c>
      <c r="J23" s="91" t="s">
        <v>1343</v>
      </c>
      <c r="K23" s="91" t="s">
        <v>1344</v>
      </c>
      <c r="L23" s="91" t="s">
        <v>1345</v>
      </c>
      <c r="M23" s="256">
        <v>100</v>
      </c>
      <c r="N23" s="258" t="s">
        <v>122</v>
      </c>
      <c r="O23" s="93" t="s">
        <v>1346</v>
      </c>
      <c r="P23" s="95">
        <f t="shared" si="0"/>
        <v>90</v>
      </c>
      <c r="Q23" s="95" t="s">
        <v>71</v>
      </c>
      <c r="R23" s="95">
        <v>25</v>
      </c>
      <c r="S23" s="95">
        <v>15</v>
      </c>
      <c r="T23" s="95">
        <v>10</v>
      </c>
      <c r="U23" s="95">
        <v>10</v>
      </c>
      <c r="V23" s="95">
        <v>10</v>
      </c>
      <c r="W23" s="95">
        <v>10</v>
      </c>
      <c r="X23" s="95">
        <v>10</v>
      </c>
      <c r="Y23" s="157">
        <v>5</v>
      </c>
      <c r="Z23" s="15" t="s">
        <v>1347</v>
      </c>
      <c r="AA23" s="15" t="s">
        <v>1348</v>
      </c>
      <c r="AB23" s="204" t="s">
        <v>1407</v>
      </c>
      <c r="AC23" s="204" t="s">
        <v>1350</v>
      </c>
    </row>
    <row r="24" spans="1:30" ht="128.25" thickBot="1">
      <c r="A24" s="269"/>
      <c r="B24" s="209"/>
      <c r="C24" s="209"/>
      <c r="D24" s="272"/>
      <c r="E24" s="272"/>
      <c r="F24" s="272"/>
      <c r="G24" s="259"/>
      <c r="H24" s="209"/>
      <c r="I24" s="81" t="s">
        <v>1351</v>
      </c>
      <c r="J24" s="7" t="s">
        <v>1352</v>
      </c>
      <c r="K24" s="7" t="s">
        <v>1353</v>
      </c>
      <c r="L24" s="7" t="s">
        <v>1354</v>
      </c>
      <c r="M24" s="209"/>
      <c r="N24" s="259"/>
      <c r="O24" s="97" t="s">
        <v>1355</v>
      </c>
      <c r="P24" s="3">
        <f t="shared" si="0"/>
        <v>90</v>
      </c>
      <c r="Q24" s="95" t="s">
        <v>71</v>
      </c>
      <c r="R24" s="3">
        <v>25</v>
      </c>
      <c r="S24" s="3">
        <v>15</v>
      </c>
      <c r="T24" s="3">
        <v>10</v>
      </c>
      <c r="U24" s="3">
        <v>10</v>
      </c>
      <c r="V24" s="3">
        <v>10</v>
      </c>
      <c r="W24" s="3">
        <v>10</v>
      </c>
      <c r="X24" s="3">
        <v>10</v>
      </c>
      <c r="Y24" s="105">
        <v>10</v>
      </c>
      <c r="Z24" s="15" t="s">
        <v>1356</v>
      </c>
      <c r="AA24" s="15" t="s">
        <v>1348</v>
      </c>
      <c r="AB24" s="204" t="s">
        <v>1408</v>
      </c>
      <c r="AC24" s="205" t="s">
        <v>73</v>
      </c>
    </row>
    <row r="25" spans="1:30" ht="383.25" thickBot="1">
      <c r="A25" s="270"/>
      <c r="B25" s="257"/>
      <c r="C25" s="257"/>
      <c r="D25" s="273"/>
      <c r="E25" s="273"/>
      <c r="F25" s="273"/>
      <c r="G25" s="260"/>
      <c r="H25" s="257"/>
      <c r="I25" s="103" t="s">
        <v>1358</v>
      </c>
      <c r="J25" s="98" t="s">
        <v>1359</v>
      </c>
      <c r="K25" s="98" t="s">
        <v>1360</v>
      </c>
      <c r="L25" s="98" t="s">
        <v>1361</v>
      </c>
      <c r="M25" s="257"/>
      <c r="N25" s="260"/>
      <c r="O25" s="101" t="s">
        <v>1362</v>
      </c>
      <c r="P25" s="102">
        <f t="shared" si="0"/>
        <v>90</v>
      </c>
      <c r="Q25" s="95" t="s">
        <v>71</v>
      </c>
      <c r="R25" s="102">
        <v>25</v>
      </c>
      <c r="S25" s="102">
        <v>15</v>
      </c>
      <c r="T25" s="102">
        <v>10</v>
      </c>
      <c r="U25" s="102">
        <v>10</v>
      </c>
      <c r="V25" s="102">
        <v>10</v>
      </c>
      <c r="W25" s="102">
        <v>10</v>
      </c>
      <c r="X25" s="102">
        <v>10</v>
      </c>
      <c r="Y25" s="158">
        <v>5</v>
      </c>
      <c r="Z25" s="15" t="s">
        <v>1374</v>
      </c>
      <c r="AA25" s="15" t="s">
        <v>1348</v>
      </c>
      <c r="AB25" s="204" t="s">
        <v>1409</v>
      </c>
      <c r="AC25" s="204" t="s">
        <v>1365</v>
      </c>
    </row>
    <row r="26" spans="1:30" ht="217.5" thickBot="1">
      <c r="A26" s="268">
        <v>7</v>
      </c>
      <c r="B26" s="256" t="s">
        <v>1410</v>
      </c>
      <c r="C26" s="256" t="s">
        <v>1411</v>
      </c>
      <c r="D26" s="271" t="s">
        <v>1412</v>
      </c>
      <c r="E26" s="271" t="s">
        <v>1413</v>
      </c>
      <c r="F26" s="271" t="s">
        <v>1414</v>
      </c>
      <c r="G26" s="256" t="s">
        <v>376</v>
      </c>
      <c r="H26" s="256" t="s">
        <v>1341</v>
      </c>
      <c r="I26" s="91" t="s">
        <v>1415</v>
      </c>
      <c r="J26" s="91" t="s">
        <v>1343</v>
      </c>
      <c r="K26" s="91" t="s">
        <v>1344</v>
      </c>
      <c r="L26" s="91" t="s">
        <v>1345</v>
      </c>
      <c r="M26" s="256">
        <v>100</v>
      </c>
      <c r="N26" s="256" t="s">
        <v>122</v>
      </c>
      <c r="O26" s="93" t="s">
        <v>1346</v>
      </c>
      <c r="P26" s="95">
        <f t="shared" si="0"/>
        <v>90</v>
      </c>
      <c r="Q26" s="95" t="s">
        <v>71</v>
      </c>
      <c r="R26" s="95">
        <v>25</v>
      </c>
      <c r="S26" s="95">
        <v>15</v>
      </c>
      <c r="T26" s="95">
        <v>10</v>
      </c>
      <c r="U26" s="95">
        <v>10</v>
      </c>
      <c r="V26" s="95">
        <v>10</v>
      </c>
      <c r="W26" s="95">
        <v>10</v>
      </c>
      <c r="X26" s="95">
        <v>10</v>
      </c>
      <c r="Y26" s="157">
        <v>5</v>
      </c>
      <c r="Z26" s="15" t="s">
        <v>1347</v>
      </c>
      <c r="AA26" s="15" t="s">
        <v>1348</v>
      </c>
      <c r="AB26" s="204" t="s">
        <v>1416</v>
      </c>
      <c r="AC26" s="204" t="s">
        <v>1350</v>
      </c>
    </row>
    <row r="27" spans="1:30" ht="128.25" thickBot="1">
      <c r="A27" s="269"/>
      <c r="B27" s="209"/>
      <c r="C27" s="209"/>
      <c r="D27" s="272"/>
      <c r="E27" s="272"/>
      <c r="F27" s="272"/>
      <c r="G27" s="209"/>
      <c r="H27" s="209"/>
      <c r="I27" s="81" t="s">
        <v>1351</v>
      </c>
      <c r="J27" s="7" t="s">
        <v>1352</v>
      </c>
      <c r="K27" s="7" t="s">
        <v>1353</v>
      </c>
      <c r="L27" s="7" t="s">
        <v>1354</v>
      </c>
      <c r="M27" s="209"/>
      <c r="N27" s="209"/>
      <c r="O27" s="97" t="s">
        <v>1355</v>
      </c>
      <c r="P27" s="3">
        <f t="shared" si="0"/>
        <v>90</v>
      </c>
      <c r="Q27" s="95" t="s">
        <v>71</v>
      </c>
      <c r="R27" s="3">
        <v>25</v>
      </c>
      <c r="S27" s="3">
        <v>15</v>
      </c>
      <c r="T27" s="3">
        <v>10</v>
      </c>
      <c r="U27" s="3">
        <v>10</v>
      </c>
      <c r="V27" s="3">
        <v>10</v>
      </c>
      <c r="W27" s="3">
        <v>10</v>
      </c>
      <c r="X27" s="3">
        <v>10</v>
      </c>
      <c r="Y27" s="105">
        <v>10</v>
      </c>
      <c r="Z27" s="15" t="s">
        <v>1356</v>
      </c>
      <c r="AA27" s="15" t="s">
        <v>1348</v>
      </c>
      <c r="AB27" s="204" t="s">
        <v>1417</v>
      </c>
      <c r="AC27" s="205" t="s">
        <v>73</v>
      </c>
    </row>
    <row r="28" spans="1:30" ht="383.25" thickBot="1">
      <c r="A28" s="270"/>
      <c r="B28" s="257"/>
      <c r="C28" s="257"/>
      <c r="D28" s="273"/>
      <c r="E28" s="273"/>
      <c r="F28" s="273"/>
      <c r="G28" s="257"/>
      <c r="H28" s="257"/>
      <c r="I28" s="103" t="s">
        <v>1358</v>
      </c>
      <c r="J28" s="98" t="s">
        <v>1359</v>
      </c>
      <c r="K28" s="98" t="s">
        <v>1360</v>
      </c>
      <c r="L28" s="98" t="s">
        <v>1361</v>
      </c>
      <c r="M28" s="257"/>
      <c r="N28" s="257"/>
      <c r="O28" s="101" t="s">
        <v>1362</v>
      </c>
      <c r="P28" s="102">
        <f t="shared" si="0"/>
        <v>90</v>
      </c>
      <c r="Q28" s="95" t="s">
        <v>71</v>
      </c>
      <c r="R28" s="102">
        <v>25</v>
      </c>
      <c r="S28" s="102">
        <v>15</v>
      </c>
      <c r="T28" s="102">
        <v>10</v>
      </c>
      <c r="U28" s="102">
        <v>10</v>
      </c>
      <c r="V28" s="102">
        <v>10</v>
      </c>
      <c r="W28" s="102">
        <v>10</v>
      </c>
      <c r="X28" s="102">
        <v>10</v>
      </c>
      <c r="Y28" s="158">
        <v>5</v>
      </c>
      <c r="Z28" s="15" t="s">
        <v>1374</v>
      </c>
      <c r="AA28" s="15" t="s">
        <v>1348</v>
      </c>
      <c r="AB28" s="204" t="s">
        <v>1418</v>
      </c>
      <c r="AC28" s="204" t="s">
        <v>1365</v>
      </c>
    </row>
    <row r="29" spans="1:30" ht="192" thickBot="1">
      <c r="A29" s="268">
        <v>8</v>
      </c>
      <c r="B29" s="256" t="s">
        <v>1419</v>
      </c>
      <c r="C29" s="256" t="s">
        <v>1420</v>
      </c>
      <c r="D29" s="271" t="s">
        <v>1421</v>
      </c>
      <c r="E29" s="271" t="s">
        <v>1422</v>
      </c>
      <c r="F29" s="271" t="s">
        <v>1423</v>
      </c>
      <c r="G29" s="258" t="s">
        <v>376</v>
      </c>
      <c r="H29" s="256" t="s">
        <v>1341</v>
      </c>
      <c r="I29" s="91" t="s">
        <v>1381</v>
      </c>
      <c r="J29" s="91" t="s">
        <v>1343</v>
      </c>
      <c r="K29" s="91" t="s">
        <v>1344</v>
      </c>
      <c r="L29" s="91" t="s">
        <v>1345</v>
      </c>
      <c r="M29" s="256">
        <v>100</v>
      </c>
      <c r="N29" s="258" t="s">
        <v>122</v>
      </c>
      <c r="O29" s="93" t="s">
        <v>1346</v>
      </c>
      <c r="P29" s="95">
        <f t="shared" si="0"/>
        <v>90</v>
      </c>
      <c r="Q29" s="95" t="s">
        <v>71</v>
      </c>
      <c r="R29" s="95">
        <v>25</v>
      </c>
      <c r="S29" s="95">
        <v>15</v>
      </c>
      <c r="T29" s="95">
        <v>10</v>
      </c>
      <c r="U29" s="95">
        <v>10</v>
      </c>
      <c r="V29" s="95">
        <v>10</v>
      </c>
      <c r="W29" s="95">
        <v>10</v>
      </c>
      <c r="X29" s="95">
        <v>10</v>
      </c>
      <c r="Y29" s="157">
        <v>5</v>
      </c>
      <c r="Z29" s="15" t="s">
        <v>1347</v>
      </c>
      <c r="AA29" s="15" t="s">
        <v>1348</v>
      </c>
      <c r="AB29" s="204" t="s">
        <v>1424</v>
      </c>
      <c r="AC29" s="204" t="s">
        <v>1350</v>
      </c>
      <c r="AD29"/>
    </row>
    <row r="30" spans="1:30" ht="128.25" thickBot="1">
      <c r="A30" s="269"/>
      <c r="B30" s="209"/>
      <c r="C30" s="209"/>
      <c r="D30" s="272"/>
      <c r="E30" s="272"/>
      <c r="F30" s="272"/>
      <c r="G30" s="259"/>
      <c r="H30" s="209"/>
      <c r="I30" s="81" t="s">
        <v>1351</v>
      </c>
      <c r="J30" s="7" t="s">
        <v>1352</v>
      </c>
      <c r="K30" s="7" t="s">
        <v>1353</v>
      </c>
      <c r="L30" s="7" t="s">
        <v>1354</v>
      </c>
      <c r="M30" s="209"/>
      <c r="N30" s="259"/>
      <c r="O30" s="97" t="s">
        <v>1355</v>
      </c>
      <c r="P30" s="3">
        <f t="shared" si="0"/>
        <v>90</v>
      </c>
      <c r="Q30" s="95" t="s">
        <v>71</v>
      </c>
      <c r="R30" s="3">
        <v>25</v>
      </c>
      <c r="S30" s="3">
        <v>15</v>
      </c>
      <c r="T30" s="3">
        <v>10</v>
      </c>
      <c r="U30" s="3">
        <v>10</v>
      </c>
      <c r="V30" s="3">
        <v>10</v>
      </c>
      <c r="W30" s="3">
        <v>10</v>
      </c>
      <c r="X30" s="3">
        <v>10</v>
      </c>
      <c r="Y30" s="105">
        <v>10</v>
      </c>
      <c r="Z30" s="15" t="s">
        <v>1356</v>
      </c>
      <c r="AA30" s="15" t="s">
        <v>1348</v>
      </c>
      <c r="AB30" s="204" t="s">
        <v>1425</v>
      </c>
      <c r="AC30" s="205" t="s">
        <v>73</v>
      </c>
      <c r="AD30"/>
    </row>
    <row r="31" spans="1:30" ht="383.25" thickBot="1">
      <c r="A31" s="270"/>
      <c r="B31" s="257"/>
      <c r="C31" s="257"/>
      <c r="D31" s="273"/>
      <c r="E31" s="273"/>
      <c r="F31" s="273"/>
      <c r="G31" s="260"/>
      <c r="H31" s="257"/>
      <c r="I31" s="103" t="s">
        <v>1358</v>
      </c>
      <c r="J31" s="98" t="s">
        <v>1359</v>
      </c>
      <c r="K31" s="98" t="s">
        <v>1360</v>
      </c>
      <c r="L31" s="98" t="s">
        <v>1361</v>
      </c>
      <c r="M31" s="257"/>
      <c r="N31" s="260"/>
      <c r="O31" s="101" t="s">
        <v>1362</v>
      </c>
      <c r="P31" s="102">
        <f t="shared" si="0"/>
        <v>90</v>
      </c>
      <c r="Q31" s="95" t="s">
        <v>71</v>
      </c>
      <c r="R31" s="102">
        <v>25</v>
      </c>
      <c r="S31" s="102">
        <v>15</v>
      </c>
      <c r="T31" s="102">
        <v>10</v>
      </c>
      <c r="U31" s="102">
        <v>10</v>
      </c>
      <c r="V31" s="102">
        <v>10</v>
      </c>
      <c r="W31" s="102">
        <v>10</v>
      </c>
      <c r="X31" s="102">
        <v>10</v>
      </c>
      <c r="Y31" s="158">
        <v>5</v>
      </c>
      <c r="Z31" s="15" t="s">
        <v>1374</v>
      </c>
      <c r="AA31" s="15" t="s">
        <v>1348</v>
      </c>
      <c r="AB31" s="204" t="s">
        <v>1426</v>
      </c>
      <c r="AC31" s="204" t="s">
        <v>1365</v>
      </c>
      <c r="AD31"/>
    </row>
    <row r="32" spans="1:30" ht="153.75" thickBot="1">
      <c r="A32" s="268">
        <v>9</v>
      </c>
      <c r="B32" s="256" t="s">
        <v>1427</v>
      </c>
      <c r="C32" s="256" t="s">
        <v>1428</v>
      </c>
      <c r="D32" s="271" t="s">
        <v>1429</v>
      </c>
      <c r="E32" s="271" t="s">
        <v>1430</v>
      </c>
      <c r="F32" s="271" t="s">
        <v>1431</v>
      </c>
      <c r="G32" s="274" t="s">
        <v>376</v>
      </c>
      <c r="H32" s="256" t="s">
        <v>1341</v>
      </c>
      <c r="I32" s="91" t="s">
        <v>1432</v>
      </c>
      <c r="J32" s="92" t="s">
        <v>1343</v>
      </c>
      <c r="K32" s="92" t="s">
        <v>1344</v>
      </c>
      <c r="L32" s="92" t="s">
        <v>1345</v>
      </c>
      <c r="M32" s="256">
        <v>100</v>
      </c>
      <c r="N32" s="256" t="s">
        <v>122</v>
      </c>
      <c r="O32" s="93" t="s">
        <v>1346</v>
      </c>
      <c r="P32" s="95">
        <f t="shared" si="0"/>
        <v>90</v>
      </c>
      <c r="Q32" s="95" t="s">
        <v>71</v>
      </c>
      <c r="R32" s="95">
        <v>25</v>
      </c>
      <c r="S32" s="95">
        <v>15</v>
      </c>
      <c r="T32" s="95">
        <v>10</v>
      </c>
      <c r="U32" s="95">
        <v>10</v>
      </c>
      <c r="V32" s="95">
        <v>10</v>
      </c>
      <c r="W32" s="95">
        <v>10</v>
      </c>
      <c r="X32" s="95">
        <v>10</v>
      </c>
      <c r="Y32" s="157">
        <v>5</v>
      </c>
      <c r="Z32" s="15" t="s">
        <v>1347</v>
      </c>
      <c r="AA32" s="15" t="s">
        <v>1348</v>
      </c>
      <c r="AB32" s="204" t="s">
        <v>1433</v>
      </c>
      <c r="AC32" s="204" t="s">
        <v>1350</v>
      </c>
    </row>
    <row r="33" spans="1:29" ht="128.25" thickBot="1">
      <c r="A33" s="269"/>
      <c r="B33" s="209"/>
      <c r="C33" s="209"/>
      <c r="D33" s="272"/>
      <c r="E33" s="272"/>
      <c r="F33" s="272"/>
      <c r="G33" s="275"/>
      <c r="H33" s="209"/>
      <c r="I33" s="96" t="s">
        <v>1351</v>
      </c>
      <c r="J33" s="5" t="s">
        <v>1352</v>
      </c>
      <c r="K33" s="5" t="s">
        <v>1353</v>
      </c>
      <c r="L33" s="5" t="s">
        <v>1354</v>
      </c>
      <c r="M33" s="209"/>
      <c r="N33" s="209"/>
      <c r="O33" s="97" t="s">
        <v>1355</v>
      </c>
      <c r="P33" s="3">
        <f t="shared" si="0"/>
        <v>90</v>
      </c>
      <c r="Q33" s="95" t="s">
        <v>71</v>
      </c>
      <c r="R33" s="3">
        <v>25</v>
      </c>
      <c r="S33" s="3">
        <v>15</v>
      </c>
      <c r="T33" s="3">
        <v>10</v>
      </c>
      <c r="U33" s="3">
        <v>10</v>
      </c>
      <c r="V33" s="3">
        <v>10</v>
      </c>
      <c r="W33" s="3">
        <v>10</v>
      </c>
      <c r="X33" s="3">
        <v>10</v>
      </c>
      <c r="Y33" s="105">
        <v>10</v>
      </c>
      <c r="Z33" s="15" t="s">
        <v>1356</v>
      </c>
      <c r="AA33" s="15" t="s">
        <v>1348</v>
      </c>
      <c r="AB33" s="204" t="s">
        <v>1434</v>
      </c>
      <c r="AC33" s="205" t="s">
        <v>73</v>
      </c>
    </row>
    <row r="34" spans="1:29" ht="383.25" thickBot="1">
      <c r="A34" s="270"/>
      <c r="B34" s="257"/>
      <c r="C34" s="257"/>
      <c r="D34" s="273"/>
      <c r="E34" s="273"/>
      <c r="F34" s="273"/>
      <c r="G34" s="276"/>
      <c r="H34" s="257"/>
      <c r="I34" s="99" t="s">
        <v>1358</v>
      </c>
      <c r="J34" s="100" t="s">
        <v>1359</v>
      </c>
      <c r="K34" s="100" t="s">
        <v>1360</v>
      </c>
      <c r="L34" s="100" t="s">
        <v>1361</v>
      </c>
      <c r="M34" s="257"/>
      <c r="N34" s="257"/>
      <c r="O34" s="101" t="s">
        <v>1362</v>
      </c>
      <c r="P34" s="102">
        <f t="shared" si="0"/>
        <v>90</v>
      </c>
      <c r="Q34" s="95" t="s">
        <v>71</v>
      </c>
      <c r="R34" s="102">
        <v>25</v>
      </c>
      <c r="S34" s="102">
        <v>15</v>
      </c>
      <c r="T34" s="102">
        <v>10</v>
      </c>
      <c r="U34" s="102">
        <v>10</v>
      </c>
      <c r="V34" s="102">
        <v>10</v>
      </c>
      <c r="W34" s="102">
        <v>10</v>
      </c>
      <c r="X34" s="102">
        <v>10</v>
      </c>
      <c r="Y34" s="158">
        <v>5</v>
      </c>
      <c r="Z34" s="15" t="s">
        <v>1374</v>
      </c>
      <c r="AA34" s="15" t="s">
        <v>1348</v>
      </c>
      <c r="AB34" s="204" t="s">
        <v>1435</v>
      </c>
      <c r="AC34" s="204" t="s">
        <v>1365</v>
      </c>
    </row>
    <row r="35" spans="1:29" ht="179.25" thickBot="1">
      <c r="A35" s="268">
        <v>10</v>
      </c>
      <c r="B35" s="256" t="s">
        <v>1436</v>
      </c>
      <c r="C35" s="256" t="s">
        <v>1437</v>
      </c>
      <c r="D35" s="271" t="s">
        <v>1438</v>
      </c>
      <c r="E35" s="271" t="s">
        <v>1439</v>
      </c>
      <c r="F35" s="271" t="s">
        <v>1440</v>
      </c>
      <c r="G35" s="258" t="s">
        <v>376</v>
      </c>
      <c r="H35" s="256" t="s">
        <v>1341</v>
      </c>
      <c r="I35" s="91" t="s">
        <v>1441</v>
      </c>
      <c r="J35" s="91" t="s">
        <v>1343</v>
      </c>
      <c r="K35" s="91" t="s">
        <v>1344</v>
      </c>
      <c r="L35" s="91" t="s">
        <v>1345</v>
      </c>
      <c r="M35" s="256">
        <v>100</v>
      </c>
      <c r="N35" s="258" t="s">
        <v>122</v>
      </c>
      <c r="O35" s="93" t="s">
        <v>1346</v>
      </c>
      <c r="P35" s="95">
        <f t="shared" si="0"/>
        <v>90</v>
      </c>
      <c r="Q35" s="95" t="s">
        <v>71</v>
      </c>
      <c r="R35" s="95">
        <v>25</v>
      </c>
      <c r="S35" s="95">
        <v>15</v>
      </c>
      <c r="T35" s="95">
        <v>10</v>
      </c>
      <c r="U35" s="95">
        <v>10</v>
      </c>
      <c r="V35" s="95">
        <v>10</v>
      </c>
      <c r="W35" s="95">
        <v>10</v>
      </c>
      <c r="X35" s="95">
        <v>10</v>
      </c>
      <c r="Y35" s="157">
        <v>5</v>
      </c>
      <c r="Z35" s="15" t="s">
        <v>1347</v>
      </c>
      <c r="AA35" s="15" t="s">
        <v>1348</v>
      </c>
      <c r="AB35" s="204" t="s">
        <v>1442</v>
      </c>
      <c r="AC35" s="204" t="s">
        <v>1350</v>
      </c>
    </row>
    <row r="36" spans="1:29" ht="128.25" thickBot="1">
      <c r="A36" s="269"/>
      <c r="B36" s="209"/>
      <c r="C36" s="209"/>
      <c r="D36" s="272"/>
      <c r="E36" s="272"/>
      <c r="F36" s="272"/>
      <c r="G36" s="259"/>
      <c r="H36" s="209"/>
      <c r="I36" s="81" t="s">
        <v>1351</v>
      </c>
      <c r="J36" s="7" t="s">
        <v>1352</v>
      </c>
      <c r="K36" s="7" t="s">
        <v>1353</v>
      </c>
      <c r="L36" s="7" t="s">
        <v>1354</v>
      </c>
      <c r="M36" s="209"/>
      <c r="N36" s="259"/>
      <c r="O36" s="97" t="s">
        <v>1355</v>
      </c>
      <c r="P36" s="3">
        <f t="shared" si="0"/>
        <v>90</v>
      </c>
      <c r="Q36" s="95" t="s">
        <v>71</v>
      </c>
      <c r="R36" s="3">
        <v>25</v>
      </c>
      <c r="S36" s="3">
        <v>15</v>
      </c>
      <c r="T36" s="3">
        <v>10</v>
      </c>
      <c r="U36" s="3">
        <v>10</v>
      </c>
      <c r="V36" s="3">
        <v>10</v>
      </c>
      <c r="W36" s="3">
        <v>10</v>
      </c>
      <c r="X36" s="3">
        <v>10</v>
      </c>
      <c r="Y36" s="105">
        <v>10</v>
      </c>
      <c r="Z36" s="15" t="s">
        <v>1356</v>
      </c>
      <c r="AA36" s="15" t="s">
        <v>1348</v>
      </c>
      <c r="AB36" s="204" t="s">
        <v>1443</v>
      </c>
      <c r="AC36" s="205" t="s">
        <v>73</v>
      </c>
    </row>
    <row r="37" spans="1:29" ht="383.25" thickBot="1">
      <c r="A37" s="270"/>
      <c r="B37" s="257"/>
      <c r="C37" s="257"/>
      <c r="D37" s="273"/>
      <c r="E37" s="273"/>
      <c r="F37" s="273"/>
      <c r="G37" s="260"/>
      <c r="H37" s="257"/>
      <c r="I37" s="103" t="s">
        <v>1358</v>
      </c>
      <c r="J37" s="98" t="s">
        <v>1359</v>
      </c>
      <c r="K37" s="98" t="s">
        <v>1360</v>
      </c>
      <c r="L37" s="98" t="s">
        <v>1361</v>
      </c>
      <c r="M37" s="257"/>
      <c r="N37" s="260"/>
      <c r="O37" s="101" t="s">
        <v>1362</v>
      </c>
      <c r="P37" s="102">
        <f t="shared" si="0"/>
        <v>90</v>
      </c>
      <c r="Q37" s="95" t="s">
        <v>71</v>
      </c>
      <c r="R37" s="102">
        <v>25</v>
      </c>
      <c r="S37" s="102">
        <v>15</v>
      </c>
      <c r="T37" s="102">
        <v>10</v>
      </c>
      <c r="U37" s="102">
        <v>10</v>
      </c>
      <c r="V37" s="102">
        <v>10</v>
      </c>
      <c r="W37" s="102">
        <v>10</v>
      </c>
      <c r="X37" s="102">
        <v>10</v>
      </c>
      <c r="Y37" s="158">
        <v>5</v>
      </c>
      <c r="Z37" s="15" t="s">
        <v>1374</v>
      </c>
      <c r="AA37" s="15" t="s">
        <v>1348</v>
      </c>
      <c r="AB37" s="204" t="s">
        <v>1444</v>
      </c>
      <c r="AC37" s="204" t="s">
        <v>1365</v>
      </c>
    </row>
  </sheetData>
  <autoFilter ref="A7:AD37" xr:uid="{00000000-0009-0000-0000-000001000000}"/>
  <mergeCells count="113">
    <mergeCell ref="A4:O4"/>
    <mergeCell ref="A5:O5"/>
    <mergeCell ref="A6:O6"/>
    <mergeCell ref="H14:H16"/>
    <mergeCell ref="M8:M10"/>
    <mergeCell ref="N8:N10"/>
    <mergeCell ref="A11:A13"/>
    <mergeCell ref="B11:B13"/>
    <mergeCell ref="C11:C13"/>
    <mergeCell ref="D11:D13"/>
    <mergeCell ref="E11:E13"/>
    <mergeCell ref="F11:F13"/>
    <mergeCell ref="G11:G13"/>
    <mergeCell ref="H11:H13"/>
    <mergeCell ref="A8:A10"/>
    <mergeCell ref="B8:B10"/>
    <mergeCell ref="C8:C10"/>
    <mergeCell ref="D8:D10"/>
    <mergeCell ref="E8:E10"/>
    <mergeCell ref="F8:F10"/>
    <mergeCell ref="G8:G10"/>
    <mergeCell ref="H8:H10"/>
    <mergeCell ref="A20:A22"/>
    <mergeCell ref="B20:B22"/>
    <mergeCell ref="C20:C22"/>
    <mergeCell ref="D20:D22"/>
    <mergeCell ref="E20:E22"/>
    <mergeCell ref="F20:F22"/>
    <mergeCell ref="G20:G22"/>
    <mergeCell ref="H20:H22"/>
    <mergeCell ref="M14:M16"/>
    <mergeCell ref="A17:A19"/>
    <mergeCell ref="B17:B19"/>
    <mergeCell ref="C17:C19"/>
    <mergeCell ref="D17:D19"/>
    <mergeCell ref="E17:E19"/>
    <mergeCell ref="F17:F19"/>
    <mergeCell ref="G17:G19"/>
    <mergeCell ref="H17:H19"/>
    <mergeCell ref="A14:A16"/>
    <mergeCell ref="B14:B16"/>
    <mergeCell ref="C14:C16"/>
    <mergeCell ref="D14:D16"/>
    <mergeCell ref="E14:E16"/>
    <mergeCell ref="F14:F16"/>
    <mergeCell ref="G14:G16"/>
    <mergeCell ref="H29:H31"/>
    <mergeCell ref="M23:M25"/>
    <mergeCell ref="N23:N25"/>
    <mergeCell ref="A26:A28"/>
    <mergeCell ref="B26:B28"/>
    <mergeCell ref="C26:C28"/>
    <mergeCell ref="D26:D28"/>
    <mergeCell ref="E26:E28"/>
    <mergeCell ref="F26:F28"/>
    <mergeCell ref="G26:G28"/>
    <mergeCell ref="H26:H28"/>
    <mergeCell ref="A23:A25"/>
    <mergeCell ref="B23:B25"/>
    <mergeCell ref="C23:C25"/>
    <mergeCell ref="D23:D25"/>
    <mergeCell ref="E23:E25"/>
    <mergeCell ref="F23:F25"/>
    <mergeCell ref="G23:G25"/>
    <mergeCell ref="H23:H25"/>
    <mergeCell ref="A35:A37"/>
    <mergeCell ref="B35:B37"/>
    <mergeCell ref="C35:C37"/>
    <mergeCell ref="D35:D37"/>
    <mergeCell ref="E35:E37"/>
    <mergeCell ref="F35:F37"/>
    <mergeCell ref="G35:G37"/>
    <mergeCell ref="H35:H37"/>
    <mergeCell ref="M29:M31"/>
    <mergeCell ref="A32:A34"/>
    <mergeCell ref="B32:B34"/>
    <mergeCell ref="C32:C34"/>
    <mergeCell ref="D32:D34"/>
    <mergeCell ref="E32:E34"/>
    <mergeCell ref="F32:F34"/>
    <mergeCell ref="G32:G34"/>
    <mergeCell ref="H32:H34"/>
    <mergeCell ref="A29:A31"/>
    <mergeCell ref="B29:B31"/>
    <mergeCell ref="C29:C31"/>
    <mergeCell ref="D29:D31"/>
    <mergeCell ref="E29:E31"/>
    <mergeCell ref="F29:F31"/>
    <mergeCell ref="G29:G31"/>
    <mergeCell ref="P2:AC2"/>
    <mergeCell ref="Z3:AA6"/>
    <mergeCell ref="AB3:AC6"/>
    <mergeCell ref="X5:X6"/>
    <mergeCell ref="M35:M37"/>
    <mergeCell ref="N35:N37"/>
    <mergeCell ref="Y5:Y6"/>
    <mergeCell ref="M32:M34"/>
    <mergeCell ref="N32:N34"/>
    <mergeCell ref="N29:N31"/>
    <mergeCell ref="M26:M28"/>
    <mergeCell ref="N26:N28"/>
    <mergeCell ref="M20:M22"/>
    <mergeCell ref="N20:N22"/>
    <mergeCell ref="M17:M19"/>
    <mergeCell ref="N17:N19"/>
    <mergeCell ref="N14:N16"/>
    <mergeCell ref="M11:M13"/>
    <mergeCell ref="N11:N13"/>
    <mergeCell ref="Q6:Q7"/>
    <mergeCell ref="T6:U6"/>
    <mergeCell ref="A2:O2"/>
    <mergeCell ref="A3:O3"/>
    <mergeCell ref="P3:P7"/>
  </mergeCells>
  <conditionalFormatting sqref="A8:Y8 Q9:R37 Y14 Y17 Y20 Y23 Y26 Y29 Y32 Y35">
    <cfRule type="containsText" dxfId="118" priority="342" operator="containsText" text="ZONA RIESGO EXTREMO">
      <formula>NOT(ISERROR(SEARCH("ZONA RIESGO EXTREMO",A8)))</formula>
    </cfRule>
    <cfRule type="containsText" dxfId="117" priority="341" operator="containsText" text="ZONA RIESGO ALTO">
      <formula>NOT(ISERROR(SEARCH("ZONA RIESGO ALTO",A8)))</formula>
    </cfRule>
    <cfRule type="containsText" dxfId="116" priority="340" operator="containsText" text="ZONA RIESGO MODERADO">
      <formula>NOT(ISERROR(SEARCH("ZONA RIESGO MODERADO",A8)))</formula>
    </cfRule>
  </conditionalFormatting>
  <conditionalFormatting sqref="A14:Y14">
    <cfRule type="containsText" dxfId="115" priority="332" operator="containsText" text="ZONA RIESGO BAJA">
      <formula>NOT(ISERROR(SEARCH("ZONA RIESGO BAJA",A14)))</formula>
    </cfRule>
  </conditionalFormatting>
  <conditionalFormatting sqref="A17:Y17">
    <cfRule type="containsText" dxfId="114" priority="328" operator="containsText" text="ZONA RIESGO BAJA">
      <formula>NOT(ISERROR(SEARCH("ZONA RIESGO BAJA",A17)))</formula>
    </cfRule>
  </conditionalFormatting>
  <conditionalFormatting sqref="A20:Y20">
    <cfRule type="containsText" dxfId="113" priority="324" operator="containsText" text="ZONA RIESGO BAJA">
      <formula>NOT(ISERROR(SEARCH("ZONA RIESGO BAJA",A20)))</formula>
    </cfRule>
  </conditionalFormatting>
  <conditionalFormatting sqref="A23:Y23">
    <cfRule type="containsText" dxfId="112" priority="320" operator="containsText" text="ZONA RIESGO BAJA">
      <formula>NOT(ISERROR(SEARCH("ZONA RIESGO BAJA",A23)))</formula>
    </cfRule>
  </conditionalFormatting>
  <conditionalFormatting sqref="A26:Y26">
    <cfRule type="containsText" dxfId="111" priority="316" operator="containsText" text="ZONA RIESGO BAJA">
      <formula>NOT(ISERROR(SEARCH("ZONA RIESGO BAJA",A26)))</formula>
    </cfRule>
  </conditionalFormatting>
  <conditionalFormatting sqref="A29:Y29">
    <cfRule type="containsText" dxfId="110" priority="312" operator="containsText" text="ZONA RIESGO BAJA">
      <formula>NOT(ISERROR(SEARCH("ZONA RIESGO BAJA",A29)))</formula>
    </cfRule>
  </conditionalFormatting>
  <conditionalFormatting sqref="A32:Y32">
    <cfRule type="containsText" dxfId="109" priority="308" operator="containsText" text="ZONA RIESGO BAJA">
      <formula>NOT(ISERROR(SEARCH("ZONA RIESGO BAJA",A32)))</formula>
    </cfRule>
  </conditionalFormatting>
  <conditionalFormatting sqref="A35:Y35">
    <cfRule type="containsText" dxfId="108" priority="304" operator="containsText" text="ZONA RIESGO BAJA">
      <formula>NOT(ISERROR(SEARCH("ZONA RIESGO BAJA",A35)))</formula>
    </cfRule>
  </conditionalFormatting>
  <conditionalFormatting sqref="O12:Y13">
    <cfRule type="containsText" dxfId="107" priority="260" operator="containsText" text="ZONA RIESGO BAJA">
      <formula>NOT(ISERROR(SEARCH("ZONA RIESGO BAJA",O12)))</formula>
    </cfRule>
  </conditionalFormatting>
  <conditionalFormatting sqref="O15:Y16">
    <cfRule type="containsText" dxfId="106" priority="256" operator="containsText" text="ZONA RIESGO BAJA">
      <formula>NOT(ISERROR(SEARCH("ZONA RIESGO BAJA",O15)))</formula>
    </cfRule>
  </conditionalFormatting>
  <conditionalFormatting sqref="O18:Y19">
    <cfRule type="containsText" dxfId="105" priority="252" operator="containsText" text="ZONA RIESGO BAJA">
      <formula>NOT(ISERROR(SEARCH("ZONA RIESGO BAJA",O18)))</formula>
    </cfRule>
  </conditionalFormatting>
  <conditionalFormatting sqref="O21:Y22">
    <cfRule type="containsText" dxfId="104" priority="248" operator="containsText" text="ZONA RIESGO BAJA">
      <formula>NOT(ISERROR(SEARCH("ZONA RIESGO BAJA",O21)))</formula>
    </cfRule>
  </conditionalFormatting>
  <conditionalFormatting sqref="O24:Y25">
    <cfRule type="containsText" dxfId="103" priority="244" operator="containsText" text="ZONA RIESGO BAJA">
      <formula>NOT(ISERROR(SEARCH("ZONA RIESGO BAJA",O24)))</formula>
    </cfRule>
  </conditionalFormatting>
  <conditionalFormatting sqref="O27:Y28">
    <cfRule type="containsText" dxfId="102" priority="240" operator="containsText" text="ZONA RIESGO BAJA">
      <formula>NOT(ISERROR(SEARCH("ZONA RIESGO BAJA",O27)))</formula>
    </cfRule>
  </conditionalFormatting>
  <conditionalFormatting sqref="O30:Y31">
    <cfRule type="containsText" dxfId="101" priority="236" operator="containsText" text="ZONA RIESGO BAJA">
      <formula>NOT(ISERROR(SEARCH("ZONA RIESGO BAJA",O30)))</formula>
    </cfRule>
  </conditionalFormatting>
  <conditionalFormatting sqref="O33:Y34">
    <cfRule type="containsText" dxfId="100" priority="232" operator="containsText" text="ZONA RIESGO BAJA">
      <formula>NOT(ISERROR(SEARCH("ZONA RIESGO BAJA",O33)))</formula>
    </cfRule>
  </conditionalFormatting>
  <conditionalFormatting sqref="O36:Y37">
    <cfRule type="containsText" dxfId="99" priority="228" operator="containsText" text="ZONA RIESGO BAJA">
      <formula>NOT(ISERROR(SEARCH("ZONA RIESGO BAJA",O36)))</formula>
    </cfRule>
  </conditionalFormatting>
  <conditionalFormatting sqref="P3 Q6:R6 T6:U6">
    <cfRule type="containsText" dxfId="98" priority="299" operator="containsText" text="ZONA RIESGO EXTREMO">
      <formula>NOT(ISERROR(SEARCH("ZONA RIESGO EXTREMO",P3)))</formula>
    </cfRule>
    <cfRule type="containsText" dxfId="97" priority="298" operator="containsText" text="ZONA RIESGO ALTO">
      <formula>NOT(ISERROR(SEARCH("ZONA RIESGO ALTO",P3)))</formula>
    </cfRule>
    <cfRule type="containsText" dxfId="96" priority="297" operator="containsText" text="ZONA RIESGO MODERADO">
      <formula>NOT(ISERROR(SEARCH("ZONA RIESGO MODERADO",P3)))</formula>
    </cfRule>
    <cfRule type="containsText" dxfId="95" priority="296" operator="containsText" text="ZONA RIESGO BAJA">
      <formula>NOT(ISERROR(SEARCH("ZONA RIESGO BAJA",P3)))</formula>
    </cfRule>
  </conditionalFormatting>
  <conditionalFormatting sqref="P3">
    <cfRule type="containsText" dxfId="94" priority="290" operator="containsText" text="ZONA RIESGO ALTO">
      <formula>NOT(ISERROR(SEARCH("ZONA RIESGO ALTO",P3)))</formula>
    </cfRule>
    <cfRule type="containsText" dxfId="93" priority="288" operator="containsText" text="ZONA RIESGO BAJA">
      <formula>NOT(ISERROR(SEARCH("ZONA RIESGO BAJA",P3)))</formula>
    </cfRule>
    <cfRule type="containsText" dxfId="92" priority="289" operator="containsText" text="ZONA RIESGO MODERADO">
      <formula>NOT(ISERROR(SEARCH("ZONA RIESGO MODERADO",P3)))</formula>
    </cfRule>
    <cfRule type="containsText" dxfId="91" priority="291" operator="containsText" text="ZONA RIESGO EXTREMO">
      <formula>NOT(ISERROR(SEARCH("ZONA RIESGO EXTREMO",P3)))</formula>
    </cfRule>
  </conditionalFormatting>
  <conditionalFormatting sqref="P10:X16">
    <cfRule type="containsText" dxfId="90" priority="335" operator="containsText" text="ZONA RIESGO EXTREMO">
      <formula>NOT(ISERROR(SEARCH("ZONA RIESGO EXTREMO",P10)))</formula>
    </cfRule>
    <cfRule type="containsText" dxfId="89" priority="333" operator="containsText" text="ZONA RIESGO MODERADO">
      <formula>NOT(ISERROR(SEARCH("ZONA RIESGO MODERADO",P10)))</formula>
    </cfRule>
    <cfRule type="containsText" dxfId="88" priority="334" operator="containsText" text="ZONA RIESGO ALTO">
      <formula>NOT(ISERROR(SEARCH("ZONA RIESGO ALTO",P10)))</formula>
    </cfRule>
  </conditionalFormatting>
  <conditionalFormatting sqref="P17:X19">
    <cfRule type="containsText" dxfId="87" priority="331" operator="containsText" text="ZONA RIESGO EXTREMO">
      <formula>NOT(ISERROR(SEARCH("ZONA RIESGO EXTREMO",P17)))</formula>
    </cfRule>
    <cfRule type="containsText" dxfId="86" priority="329" operator="containsText" text="ZONA RIESGO MODERADO">
      <formula>NOT(ISERROR(SEARCH("ZONA RIESGO MODERADO",P17)))</formula>
    </cfRule>
    <cfRule type="containsText" dxfId="85" priority="330" operator="containsText" text="ZONA RIESGO ALTO">
      <formula>NOT(ISERROR(SEARCH("ZONA RIESGO ALTO",P17)))</formula>
    </cfRule>
  </conditionalFormatting>
  <conditionalFormatting sqref="P20:X22">
    <cfRule type="containsText" dxfId="84" priority="327" operator="containsText" text="ZONA RIESGO EXTREMO">
      <formula>NOT(ISERROR(SEARCH("ZONA RIESGO EXTREMO",P20)))</formula>
    </cfRule>
    <cfRule type="containsText" dxfId="83" priority="326" operator="containsText" text="ZONA RIESGO ALTO">
      <formula>NOT(ISERROR(SEARCH("ZONA RIESGO ALTO",P20)))</formula>
    </cfRule>
    <cfRule type="containsText" dxfId="82" priority="325" operator="containsText" text="ZONA RIESGO MODERADO">
      <formula>NOT(ISERROR(SEARCH("ZONA RIESGO MODERADO",P20)))</formula>
    </cfRule>
  </conditionalFormatting>
  <conditionalFormatting sqref="P23:X25">
    <cfRule type="containsText" dxfId="81" priority="323" operator="containsText" text="ZONA RIESGO EXTREMO">
      <formula>NOT(ISERROR(SEARCH("ZONA RIESGO EXTREMO",P23)))</formula>
    </cfRule>
    <cfRule type="containsText" dxfId="80" priority="322" operator="containsText" text="ZONA RIESGO ALTO">
      <formula>NOT(ISERROR(SEARCH("ZONA RIESGO ALTO",P23)))</formula>
    </cfRule>
    <cfRule type="containsText" dxfId="79" priority="321" operator="containsText" text="ZONA RIESGO MODERADO">
      <formula>NOT(ISERROR(SEARCH("ZONA RIESGO MODERADO",P23)))</formula>
    </cfRule>
  </conditionalFormatting>
  <conditionalFormatting sqref="P26:X28">
    <cfRule type="containsText" dxfId="78" priority="318" operator="containsText" text="ZONA RIESGO ALTO">
      <formula>NOT(ISERROR(SEARCH("ZONA RIESGO ALTO",P26)))</formula>
    </cfRule>
    <cfRule type="containsText" dxfId="77" priority="319" operator="containsText" text="ZONA RIESGO EXTREMO">
      <formula>NOT(ISERROR(SEARCH("ZONA RIESGO EXTREMO",P26)))</formula>
    </cfRule>
    <cfRule type="containsText" dxfId="76" priority="317" operator="containsText" text="ZONA RIESGO MODERADO">
      <formula>NOT(ISERROR(SEARCH("ZONA RIESGO MODERADO",P26)))</formula>
    </cfRule>
  </conditionalFormatting>
  <conditionalFormatting sqref="P29:X31">
    <cfRule type="containsText" dxfId="75" priority="314" operator="containsText" text="ZONA RIESGO ALTO">
      <formula>NOT(ISERROR(SEARCH("ZONA RIESGO ALTO",P29)))</formula>
    </cfRule>
    <cfRule type="containsText" dxfId="74" priority="313" operator="containsText" text="ZONA RIESGO MODERADO">
      <formula>NOT(ISERROR(SEARCH("ZONA RIESGO MODERADO",P29)))</formula>
    </cfRule>
    <cfRule type="containsText" dxfId="73" priority="315" operator="containsText" text="ZONA RIESGO EXTREMO">
      <formula>NOT(ISERROR(SEARCH("ZONA RIESGO EXTREMO",P29)))</formula>
    </cfRule>
  </conditionalFormatting>
  <conditionalFormatting sqref="P32:X34">
    <cfRule type="containsText" dxfId="72" priority="309" operator="containsText" text="ZONA RIESGO MODERADO">
      <formula>NOT(ISERROR(SEARCH("ZONA RIESGO MODERADO",P32)))</formula>
    </cfRule>
    <cfRule type="containsText" dxfId="71" priority="310" operator="containsText" text="ZONA RIESGO ALTO">
      <formula>NOT(ISERROR(SEARCH("ZONA RIESGO ALTO",P32)))</formula>
    </cfRule>
    <cfRule type="containsText" dxfId="70" priority="311" operator="containsText" text="ZONA RIESGO EXTREMO">
      <formula>NOT(ISERROR(SEARCH("ZONA RIESGO EXTREMO",P32)))</formula>
    </cfRule>
  </conditionalFormatting>
  <conditionalFormatting sqref="P35:X37">
    <cfRule type="containsText" dxfId="69" priority="305" operator="containsText" text="ZONA RIESGO MODERADO">
      <formula>NOT(ISERROR(SEARCH("ZONA RIESGO MODERADO",P35)))</formula>
    </cfRule>
    <cfRule type="containsText" dxfId="68" priority="307" operator="containsText" text="ZONA RIESGO EXTREMO">
      <formula>NOT(ISERROR(SEARCH("ZONA RIESGO EXTREMO",P35)))</formula>
    </cfRule>
    <cfRule type="containsText" dxfId="67" priority="306" operator="containsText" text="ZONA RIESGO ALTO">
      <formula>NOT(ISERROR(SEARCH("ZONA RIESGO ALTO",P35)))</formula>
    </cfRule>
  </conditionalFormatting>
  <conditionalFormatting sqref="P9:Y9">
    <cfRule type="containsText" dxfId="66" priority="337" operator="containsText" text="ZONA RIESGO ALTO">
      <formula>NOT(ISERROR(SEARCH("ZONA RIESGO ALTO",P9)))</formula>
    </cfRule>
    <cfRule type="containsText" dxfId="65" priority="336" operator="containsText" text="ZONA RIESGO MODERADO">
      <formula>NOT(ISERROR(SEARCH("ZONA RIESGO MODERADO",P9)))</formula>
    </cfRule>
    <cfRule type="containsText" dxfId="64" priority="338" operator="containsText" text="ZONA RIESGO EXTREMO">
      <formula>NOT(ISERROR(SEARCH("ZONA RIESGO EXTREMO",P9)))</formula>
    </cfRule>
  </conditionalFormatting>
  <conditionalFormatting sqref="P9:Y11">
    <cfRule type="containsText" dxfId="63" priority="300" operator="containsText" text="ZONA RIESGO BAJA">
      <formula>NOT(ISERROR(SEARCH("ZONA RIESGO BAJA",P9)))</formula>
    </cfRule>
  </conditionalFormatting>
  <conditionalFormatting sqref="Q3:R6">
    <cfRule type="containsText" dxfId="62" priority="284" operator="containsText" text="ZONA RIESGO BAJA">
      <formula>NOT(ISERROR(SEARCH("ZONA RIESGO BAJA",Q3)))</formula>
    </cfRule>
    <cfRule type="containsText" dxfId="61" priority="285" operator="containsText" text="ZONA RIESGO MODERADO">
      <formula>NOT(ISERROR(SEARCH("ZONA RIESGO MODERADO",Q3)))</formula>
    </cfRule>
    <cfRule type="containsText" dxfId="60" priority="287" operator="containsText" text="ZONA RIESGO EXTREMO">
      <formula>NOT(ISERROR(SEARCH("ZONA RIESGO EXTREMO",Q3)))</formula>
    </cfRule>
    <cfRule type="containsText" dxfId="59" priority="286" operator="containsText" text="ZONA RIESGO ALTO">
      <formula>NOT(ISERROR(SEARCH("ZONA RIESGO ALTO",Q3)))</formula>
    </cfRule>
  </conditionalFormatting>
  <conditionalFormatting sqref="Q9:R37 A8:Y8">
    <cfRule type="containsText" dxfId="58" priority="339" operator="containsText" text="ZONA RIESGO BAJA">
      <formula>NOT(ISERROR(SEARCH("ZONA RIESGO BAJA",A8)))</formula>
    </cfRule>
  </conditionalFormatting>
  <conditionalFormatting sqref="S3:Y4 A7:O7 Q7:AC7">
    <cfRule type="containsText" dxfId="57" priority="227" operator="containsText" text="ZONA RIESGO EXTREMO">
      <formula>NOT(ISERROR(SEARCH("ZONA RIESGO EXTREMO",A3)))</formula>
    </cfRule>
    <cfRule type="containsText" dxfId="56" priority="226" operator="containsText" text="ZONA RIESGO ALTO">
      <formula>NOT(ISERROR(SEARCH("ZONA RIESGO ALTO",A3)))</formula>
    </cfRule>
    <cfRule type="containsText" dxfId="55" priority="225" operator="containsText" text="ZONA RIESGO MODERADO">
      <formula>NOT(ISERROR(SEARCH("ZONA RIESGO MODERADO",A3)))</formula>
    </cfRule>
    <cfRule type="containsText" dxfId="54" priority="224" operator="containsText" text="ZONA RIESGO BAJA">
      <formula>NOT(ISERROR(SEARCH("ZONA RIESGO BAJA",A3)))</formula>
    </cfRule>
  </conditionalFormatting>
  <conditionalFormatting sqref="Y5">
    <cfRule type="containsText" dxfId="53" priority="113" operator="containsText" text="ZONA RIESGO BAJA">
      <formula>NOT(ISERROR(SEARCH("ZONA RIESGO BAJA",Y5)))</formula>
    </cfRule>
    <cfRule type="containsText" dxfId="52" priority="114" operator="containsText" text="ZONA RIESGO MODERADO">
      <formula>NOT(ISERROR(SEARCH("ZONA RIESGO MODERADO",Y5)))</formula>
    </cfRule>
    <cfRule type="containsText" dxfId="51" priority="116" operator="containsText" text="ZONA RIESGO EXTREMO">
      <formula>NOT(ISERROR(SEARCH("ZONA RIESGO EXTREMO",Y5)))</formula>
    </cfRule>
    <cfRule type="containsText" dxfId="50" priority="115" operator="containsText" text="ZONA RIESGO ALTO">
      <formula>NOT(ISERROR(SEARCH("ZONA RIESGO ALTO",Y5)))</formula>
    </cfRule>
  </conditionalFormatting>
  <conditionalFormatting sqref="Y10:Y11">
    <cfRule type="containsText" dxfId="49" priority="301" operator="containsText" text="ZONA RIESGO MODERADO">
      <formula>NOT(ISERROR(SEARCH("ZONA RIESGO MODERADO",Y10)))</formula>
    </cfRule>
    <cfRule type="containsText" dxfId="48" priority="302" operator="containsText" text="ZONA RIESGO ALTO">
      <formula>NOT(ISERROR(SEARCH("ZONA RIESGO ALTO",Y10)))</formula>
    </cfRule>
    <cfRule type="containsText" dxfId="47" priority="303" operator="containsText" text="ZONA RIESGO EXTREMO">
      <formula>NOT(ISERROR(SEARCH("ZONA RIESGO EXTREMO",Y10)))</formula>
    </cfRule>
  </conditionalFormatting>
  <conditionalFormatting sqref="Y12:Y13">
    <cfRule type="containsText" dxfId="46" priority="263" operator="containsText" text="ZONA RIESGO EXTREMO">
      <formula>NOT(ISERROR(SEARCH("ZONA RIESGO EXTREMO",Y12)))</formula>
    </cfRule>
    <cfRule type="containsText" dxfId="45" priority="262" operator="containsText" text="ZONA RIESGO ALTO">
      <formula>NOT(ISERROR(SEARCH("ZONA RIESGO ALTO",Y12)))</formula>
    </cfRule>
    <cfRule type="containsText" dxfId="44" priority="261" operator="containsText" text="ZONA RIESGO MODERADO">
      <formula>NOT(ISERROR(SEARCH("ZONA RIESGO MODERADO",Y12)))</formula>
    </cfRule>
  </conditionalFormatting>
  <conditionalFormatting sqref="Y15:Y16">
    <cfRule type="containsText" dxfId="43" priority="258" operator="containsText" text="ZONA RIESGO ALTO">
      <formula>NOT(ISERROR(SEARCH("ZONA RIESGO ALTO",Y15)))</formula>
    </cfRule>
    <cfRule type="containsText" dxfId="42" priority="259" operator="containsText" text="ZONA RIESGO EXTREMO">
      <formula>NOT(ISERROR(SEARCH("ZONA RIESGO EXTREMO",Y15)))</formula>
    </cfRule>
    <cfRule type="containsText" dxfId="41" priority="257" operator="containsText" text="ZONA RIESGO MODERADO">
      <formula>NOT(ISERROR(SEARCH("ZONA RIESGO MODERADO",Y15)))</formula>
    </cfRule>
  </conditionalFormatting>
  <conditionalFormatting sqref="Y18:Y19">
    <cfRule type="containsText" dxfId="40" priority="253" operator="containsText" text="ZONA RIESGO MODERADO">
      <formula>NOT(ISERROR(SEARCH("ZONA RIESGO MODERADO",Y18)))</formula>
    </cfRule>
    <cfRule type="containsText" dxfId="39" priority="255" operator="containsText" text="ZONA RIESGO EXTREMO">
      <formula>NOT(ISERROR(SEARCH("ZONA RIESGO EXTREMO",Y18)))</formula>
    </cfRule>
    <cfRule type="containsText" dxfId="38" priority="254" operator="containsText" text="ZONA RIESGO ALTO">
      <formula>NOT(ISERROR(SEARCH("ZONA RIESGO ALTO",Y18)))</formula>
    </cfRule>
  </conditionalFormatting>
  <conditionalFormatting sqref="Y21:Y22">
    <cfRule type="containsText" dxfId="37" priority="251" operator="containsText" text="ZONA RIESGO EXTREMO">
      <formula>NOT(ISERROR(SEARCH("ZONA RIESGO EXTREMO",Y21)))</formula>
    </cfRule>
    <cfRule type="containsText" dxfId="36" priority="250" operator="containsText" text="ZONA RIESGO ALTO">
      <formula>NOT(ISERROR(SEARCH("ZONA RIESGO ALTO",Y21)))</formula>
    </cfRule>
    <cfRule type="containsText" dxfId="35" priority="249" operator="containsText" text="ZONA RIESGO MODERADO">
      <formula>NOT(ISERROR(SEARCH("ZONA RIESGO MODERADO",Y21)))</formula>
    </cfRule>
  </conditionalFormatting>
  <conditionalFormatting sqref="Y24:Y25">
    <cfRule type="containsText" dxfId="34" priority="245" operator="containsText" text="ZONA RIESGO MODERADO">
      <formula>NOT(ISERROR(SEARCH("ZONA RIESGO MODERADO",Y24)))</formula>
    </cfRule>
    <cfRule type="containsText" dxfId="33" priority="246" operator="containsText" text="ZONA RIESGO ALTO">
      <formula>NOT(ISERROR(SEARCH("ZONA RIESGO ALTO",Y24)))</formula>
    </cfRule>
    <cfRule type="containsText" dxfId="32" priority="247" operator="containsText" text="ZONA RIESGO EXTREMO">
      <formula>NOT(ISERROR(SEARCH("ZONA RIESGO EXTREMO",Y24)))</formula>
    </cfRule>
  </conditionalFormatting>
  <conditionalFormatting sqref="Y27:Y28">
    <cfRule type="containsText" dxfId="31" priority="243" operator="containsText" text="ZONA RIESGO EXTREMO">
      <formula>NOT(ISERROR(SEARCH("ZONA RIESGO EXTREMO",Y27)))</formula>
    </cfRule>
    <cfRule type="containsText" dxfId="30" priority="241" operator="containsText" text="ZONA RIESGO MODERADO">
      <formula>NOT(ISERROR(SEARCH("ZONA RIESGO MODERADO",Y27)))</formula>
    </cfRule>
    <cfRule type="containsText" dxfId="29" priority="242" operator="containsText" text="ZONA RIESGO ALTO">
      <formula>NOT(ISERROR(SEARCH("ZONA RIESGO ALTO",Y27)))</formula>
    </cfRule>
  </conditionalFormatting>
  <conditionalFormatting sqref="Y30:Y31">
    <cfRule type="containsText" dxfId="28" priority="239" operator="containsText" text="ZONA RIESGO EXTREMO">
      <formula>NOT(ISERROR(SEARCH("ZONA RIESGO EXTREMO",Y30)))</formula>
    </cfRule>
    <cfRule type="containsText" dxfId="27" priority="238" operator="containsText" text="ZONA RIESGO ALTO">
      <formula>NOT(ISERROR(SEARCH("ZONA RIESGO ALTO",Y30)))</formula>
    </cfRule>
    <cfRule type="containsText" dxfId="26" priority="237" operator="containsText" text="ZONA RIESGO MODERADO">
      <formula>NOT(ISERROR(SEARCH("ZONA RIESGO MODERADO",Y30)))</formula>
    </cfRule>
  </conditionalFormatting>
  <conditionalFormatting sqref="Y33:Y34">
    <cfRule type="containsText" dxfId="25" priority="233" operator="containsText" text="ZONA RIESGO MODERADO">
      <formula>NOT(ISERROR(SEARCH("ZONA RIESGO MODERADO",Y33)))</formula>
    </cfRule>
    <cfRule type="containsText" dxfId="24" priority="235" operator="containsText" text="ZONA RIESGO EXTREMO">
      <formula>NOT(ISERROR(SEARCH("ZONA RIESGO EXTREMO",Y33)))</formula>
    </cfRule>
    <cfRule type="containsText" dxfId="23" priority="234" operator="containsText" text="ZONA RIESGO ALTO">
      <formula>NOT(ISERROR(SEARCH("ZONA RIESGO ALTO",Y33)))</formula>
    </cfRule>
  </conditionalFormatting>
  <conditionalFormatting sqref="Y36:Y37">
    <cfRule type="containsText" dxfId="22" priority="231" operator="containsText" text="ZONA RIESGO EXTREMO">
      <formula>NOT(ISERROR(SEARCH("ZONA RIESGO EXTREMO",Y36)))</formula>
    </cfRule>
    <cfRule type="containsText" dxfId="21" priority="230" operator="containsText" text="ZONA RIESGO ALTO">
      <formula>NOT(ISERROR(SEARCH("ZONA RIESGO ALTO",Y36)))</formula>
    </cfRule>
    <cfRule type="containsText" dxfId="20" priority="229" operator="containsText" text="ZONA RIESGO MODERADO">
      <formula>NOT(ISERROR(SEARCH("ZONA RIESGO MODERADO",Y36)))</formula>
    </cfRule>
  </conditionalFormatting>
  <conditionalFormatting sqref="Z3 I9:L10 O9:O10 A11:O11 I12:L13 I15:L16 I18:L19 I21:L22 I24:L25 I27:L28 I30:L31 I33:L34 I36:L37 A14:O14 A17:O17 A20:O20 A23:O23 A26:O26 A29:O29 A32:O32 A35:O35 O12:O13 O15:O16 O18:O19 O21:O22 O24:O25 O27:O28 O30:O31 O33:O34 O36:O37">
    <cfRule type="containsText" dxfId="19" priority="344" operator="containsText" text="ZONA RIESGO MODERADO">
      <formula>NOT(ISERROR(SEARCH("ZONA RIESGO MODERADO",A3)))</formula>
    </cfRule>
  </conditionalFormatting>
  <conditionalFormatting sqref="Z3 I9:L10 O9:O10 A11:O11 I12:L13 I15:L16 I18:L19 I21:L22 I24:L25 I27:L28 I30:L31 I33:L34 I36:L37">
    <cfRule type="containsText" dxfId="18" priority="343" operator="containsText" text="ZONA RIESGO BAJA">
      <formula>NOT(ISERROR(SEARCH("ZONA RIESGO BAJA",A3)))</formula>
    </cfRule>
  </conditionalFormatting>
  <conditionalFormatting sqref="Z3 I9:L10 O9:O10 A11:O11 I12:L13 O12:O13 A14:O14 I15:L16 O15:O16 A17:O17 I18:L19 O18:O19 A20:O20 I21:L22 O21:O22 A23:O23 I24:L25 O24:O25 A26:O26 I27:L28 O27:O28 A29:O29 I30:L31 O30:O31 A32:O32 I33:L34 O33:O34 A35:O35 I36:L37 O36:O37">
    <cfRule type="containsText" dxfId="17" priority="345" operator="containsText" text="ZONA RIESGO ALTO">
      <formula>NOT(ISERROR(SEARCH("ZONA RIESGO ALTO",A3)))</formula>
    </cfRule>
    <cfRule type="containsText" dxfId="16" priority="346" operator="containsText" text="ZONA RIESGO EXTREMO">
      <formula>NOT(ISERROR(SEARCH("ZONA RIESGO EXTREMO",A3)))</formula>
    </cfRule>
  </conditionalFormatting>
  <conditionalFormatting sqref="Z8:AC37">
    <cfRule type="containsText" dxfId="15" priority="4" operator="containsText" text="ZONA RIESGO EXTREMO">
      <formula>NOT(ISERROR(SEARCH("ZONA RIESGO EXTREMO",Z8)))</formula>
    </cfRule>
    <cfRule type="containsText" dxfId="14" priority="3" operator="containsText" text="ZONA RIESGO ALTO">
      <formula>NOT(ISERROR(SEARCH("ZONA RIESGO ALTO",Z8)))</formula>
    </cfRule>
    <cfRule type="containsText" dxfId="13" priority="2" operator="containsText" text="ZONA RIESGO MODERADO">
      <formula>NOT(ISERROR(SEARCH("ZONA RIESGO MODERADO",Z8)))</formula>
    </cfRule>
    <cfRule type="containsText" dxfId="12" priority="1" operator="containsText" text="ZONA RIESGO BAJA">
      <formula>NOT(ISERROR(SEARCH("ZONA RIESGO BAJA",Z8)))</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2"/>
  <sheetViews>
    <sheetView tabSelected="1" topLeftCell="L32" zoomScale="60" zoomScaleNormal="60" workbookViewId="0">
      <selection activeCell="U33" sqref="U33"/>
    </sheetView>
  </sheetViews>
  <sheetFormatPr defaultColWidth="11.42578125" defaultRowHeight="14.25"/>
  <cols>
    <col min="1" max="1" width="14.7109375" style="188" customWidth="1"/>
    <col min="2" max="2" width="18.85546875" style="188" customWidth="1"/>
    <col min="3" max="3" width="18.42578125" style="188" customWidth="1"/>
    <col min="4" max="5" width="17.28515625" style="188" hidden="1" customWidth="1"/>
    <col min="6" max="6" width="19.28515625" style="188" hidden="1" customWidth="1"/>
    <col min="7" max="7" width="22.28515625" style="188" hidden="1" customWidth="1"/>
    <col min="8" max="8" width="15.85546875" style="188" hidden="1" customWidth="1"/>
    <col min="9" max="9" width="25.28515625" style="188" hidden="1" customWidth="1"/>
    <col min="10" max="10" width="21.5703125" style="188" hidden="1" customWidth="1"/>
    <col min="11" max="11" width="15.7109375" style="188" customWidth="1"/>
    <col min="12" max="12" width="14.28515625" style="188" customWidth="1"/>
    <col min="13" max="13" width="16" style="188" customWidth="1"/>
    <col min="14" max="14" width="19.5703125" style="188" customWidth="1"/>
    <col min="15" max="15" width="17.85546875" style="188" customWidth="1"/>
    <col min="16" max="16" width="27.28515625" style="188" customWidth="1"/>
    <col min="17" max="17" width="29.7109375" style="188" customWidth="1"/>
    <col min="18" max="18" width="21.5703125" style="188" customWidth="1"/>
    <col min="19" max="19" width="36.28515625" style="198" customWidth="1"/>
    <col min="20" max="20" width="24.140625" style="188" customWidth="1"/>
    <col min="21" max="21" width="31.7109375" style="188" customWidth="1"/>
    <col min="22" max="16384" width="11.42578125" style="188"/>
  </cols>
  <sheetData>
    <row r="1" spans="1:21" ht="15">
      <c r="A1" s="282" t="s">
        <v>0</v>
      </c>
      <c r="B1" s="283"/>
      <c r="C1" s="283"/>
      <c r="D1" s="283"/>
      <c r="E1" s="283"/>
      <c r="F1" s="283"/>
      <c r="G1" s="283"/>
      <c r="H1" s="283"/>
      <c r="I1" s="283"/>
      <c r="J1" s="283"/>
      <c r="K1" s="283"/>
      <c r="L1" s="283"/>
      <c r="M1" s="283"/>
      <c r="N1" s="283"/>
      <c r="O1" s="283"/>
      <c r="P1" s="283"/>
      <c r="Q1" s="283"/>
      <c r="R1" s="283"/>
      <c r="S1" s="283"/>
      <c r="T1" s="283"/>
      <c r="U1" s="284"/>
    </row>
    <row r="2" spans="1:21" ht="15">
      <c r="A2" s="285" t="s">
        <v>2</v>
      </c>
      <c r="B2" s="286"/>
      <c r="C2" s="286"/>
      <c r="D2" s="286"/>
      <c r="E2" s="286"/>
      <c r="F2" s="286"/>
      <c r="G2" s="286"/>
      <c r="H2" s="286"/>
      <c r="I2" s="286"/>
      <c r="J2" s="286"/>
      <c r="K2" s="286"/>
      <c r="L2" s="286"/>
      <c r="M2" s="286"/>
      <c r="N2" s="286"/>
      <c r="O2" s="286"/>
      <c r="P2" s="286"/>
      <c r="Q2" s="286"/>
      <c r="R2" s="286"/>
      <c r="S2" s="286"/>
      <c r="T2" s="286"/>
      <c r="U2" s="287"/>
    </row>
    <row r="3" spans="1:21" ht="15">
      <c r="A3" s="285" t="s">
        <v>1445</v>
      </c>
      <c r="B3" s="286"/>
      <c r="C3" s="286"/>
      <c r="D3" s="286"/>
      <c r="E3" s="286"/>
      <c r="F3" s="286"/>
      <c r="G3" s="286"/>
      <c r="H3" s="286"/>
      <c r="I3" s="286"/>
      <c r="J3" s="286"/>
      <c r="K3" s="286"/>
      <c r="L3" s="286"/>
      <c r="M3" s="286"/>
      <c r="N3" s="286"/>
      <c r="O3" s="286"/>
      <c r="P3" s="286"/>
      <c r="Q3" s="286"/>
      <c r="R3" s="286"/>
      <c r="S3" s="286"/>
      <c r="T3" s="286"/>
      <c r="U3" s="287"/>
    </row>
    <row r="4" spans="1:21" ht="15">
      <c r="A4" s="285" t="s">
        <v>1325</v>
      </c>
      <c r="B4" s="286"/>
      <c r="C4" s="286"/>
      <c r="D4" s="286"/>
      <c r="E4" s="286"/>
      <c r="F4" s="286"/>
      <c r="G4" s="286"/>
      <c r="H4" s="286"/>
      <c r="I4" s="286"/>
      <c r="J4" s="286"/>
      <c r="K4" s="286"/>
      <c r="L4" s="286"/>
      <c r="M4" s="286"/>
      <c r="N4" s="286"/>
      <c r="O4" s="286"/>
      <c r="P4" s="286"/>
      <c r="Q4" s="286"/>
      <c r="R4" s="286"/>
      <c r="S4" s="286"/>
      <c r="T4" s="286"/>
      <c r="U4" s="287"/>
    </row>
    <row r="5" spans="1:21" ht="15.75" thickBot="1">
      <c r="A5" s="291" t="s">
        <v>28</v>
      </c>
      <c r="B5" s="292"/>
      <c r="C5" s="292"/>
      <c r="D5" s="292"/>
      <c r="E5" s="292"/>
      <c r="F5" s="292"/>
      <c r="G5" s="292"/>
      <c r="H5" s="292"/>
      <c r="I5" s="292"/>
      <c r="J5" s="292"/>
      <c r="K5" s="292"/>
      <c r="L5" s="292"/>
      <c r="M5" s="292"/>
      <c r="N5" s="292"/>
      <c r="O5" s="292"/>
      <c r="P5" s="292"/>
      <c r="Q5" s="292"/>
      <c r="R5" s="292"/>
      <c r="S5" s="292"/>
      <c r="T5" s="292"/>
      <c r="U5" s="293"/>
    </row>
    <row r="6" spans="1:21" ht="60.95" customHeight="1">
      <c r="A6" s="189"/>
      <c r="B6" s="189"/>
      <c r="C6" s="189"/>
      <c r="D6" s="294"/>
      <c r="E6" s="294"/>
      <c r="F6" s="294"/>
      <c r="G6" s="294"/>
      <c r="H6" s="294"/>
      <c r="I6" s="294"/>
      <c r="J6" s="294"/>
      <c r="K6" s="294"/>
      <c r="L6" s="294"/>
      <c r="M6" s="294"/>
      <c r="N6" s="294"/>
      <c r="O6" s="295"/>
      <c r="P6" s="190" t="s">
        <v>1446</v>
      </c>
      <c r="Q6" s="191" t="s">
        <v>1447</v>
      </c>
      <c r="R6" s="193" t="s">
        <v>1448</v>
      </c>
      <c r="S6" s="296" t="s">
        <v>1</v>
      </c>
      <c r="T6" s="296"/>
      <c r="U6" s="296"/>
    </row>
    <row r="7" spans="1:21" ht="182.25" customHeight="1">
      <c r="A7" s="192" t="s">
        <v>1449</v>
      </c>
      <c r="B7" s="190" t="s">
        <v>38</v>
      </c>
      <c r="C7" s="190" t="s">
        <v>1450</v>
      </c>
      <c r="D7" s="190" t="s">
        <v>1451</v>
      </c>
      <c r="E7" s="190" t="s">
        <v>1452</v>
      </c>
      <c r="F7" s="190" t="s">
        <v>1453</v>
      </c>
      <c r="G7" s="190" t="s">
        <v>1454</v>
      </c>
      <c r="H7" s="190" t="s">
        <v>1455</v>
      </c>
      <c r="I7" s="190" t="s">
        <v>1456</v>
      </c>
      <c r="J7" s="190" t="s">
        <v>1457</v>
      </c>
      <c r="K7" s="190" t="s">
        <v>1458</v>
      </c>
      <c r="L7" s="190" t="s">
        <v>1459</v>
      </c>
      <c r="M7" s="190" t="s">
        <v>1460</v>
      </c>
      <c r="N7" s="190" t="s">
        <v>1461</v>
      </c>
      <c r="O7" s="190" t="s">
        <v>1462</v>
      </c>
      <c r="P7" s="190" t="s">
        <v>1463</v>
      </c>
      <c r="Q7" s="191" t="s">
        <v>1333</v>
      </c>
      <c r="R7" s="193" t="s">
        <v>1464</v>
      </c>
      <c r="S7" s="194" t="s">
        <v>56</v>
      </c>
      <c r="T7" s="194" t="s">
        <v>1465</v>
      </c>
      <c r="U7" s="194" t="s">
        <v>1466</v>
      </c>
    </row>
    <row r="8" spans="1:21" ht="210" customHeight="1">
      <c r="A8" s="166">
        <v>66</v>
      </c>
      <c r="B8" s="166" t="s">
        <v>1402</v>
      </c>
      <c r="C8" s="166" t="s">
        <v>1467</v>
      </c>
      <c r="D8" s="166" t="s">
        <v>1468</v>
      </c>
      <c r="E8" s="167">
        <f>VLOOKUP(D8,[1]tablas!$C$1:$D$7,2,0)</f>
        <v>3</v>
      </c>
      <c r="F8" s="166" t="s">
        <v>1469</v>
      </c>
      <c r="G8" s="166" t="s">
        <v>1470</v>
      </c>
      <c r="H8" s="167">
        <f>VLOOKUP(G8,[1]tablas!$F$2:$G$7,2,FALSE)</f>
        <v>4</v>
      </c>
      <c r="I8" s="167">
        <f>+H8*E8</f>
        <v>12</v>
      </c>
      <c r="J8" s="167" t="str">
        <f>IF(I8&gt;15,[1]tablas!$M$2,IF(AND(I8&gt;10,I8&lt;=15),[1]tablas!$M$3,IF(AND(I8&gt;5,I8&lt;=10),[1]tablas!$M$4,IF(AND(I8&lt;=5),[1]tablas!$M$5))))</f>
        <v>ACCIONES Y ACTIVIDADES A MEDIANO PLAZO (MAYOR A SEIS MESES)</v>
      </c>
      <c r="K8" s="166" t="s">
        <v>1471</v>
      </c>
      <c r="L8" s="166" t="s">
        <v>1472</v>
      </c>
      <c r="M8" s="168">
        <v>43586</v>
      </c>
      <c r="N8" s="168">
        <v>45657</v>
      </c>
      <c r="O8" s="166" t="s">
        <v>1473</v>
      </c>
      <c r="P8" s="169" t="s">
        <v>1474</v>
      </c>
      <c r="Q8" s="170"/>
      <c r="R8" s="171" t="s">
        <v>1475</v>
      </c>
      <c r="S8" s="167" t="s">
        <v>1476</v>
      </c>
      <c r="T8" s="167" t="s">
        <v>1476</v>
      </c>
      <c r="U8" s="167" t="s">
        <v>1477</v>
      </c>
    </row>
    <row r="9" spans="1:21" ht="409.5">
      <c r="A9" s="166">
        <v>67</v>
      </c>
      <c r="B9" s="166" t="s">
        <v>725</v>
      </c>
      <c r="C9" s="166" t="s">
        <v>1478</v>
      </c>
      <c r="D9" s="166" t="s">
        <v>1479</v>
      </c>
      <c r="E9" s="167">
        <f>VLOOKUP(D9,[1]tablas!$C$1:$D$7,2,0)</f>
        <v>5</v>
      </c>
      <c r="F9" s="166" t="s">
        <v>1480</v>
      </c>
      <c r="G9" s="166" t="s">
        <v>1470</v>
      </c>
      <c r="H9" s="167">
        <f>VLOOKUP(G9,[1]tablas!$F$2:$G$7,2,FALSE)</f>
        <v>4</v>
      </c>
      <c r="I9" s="167">
        <f t="shared" ref="I9:I32" si="0">+H9*E9</f>
        <v>20</v>
      </c>
      <c r="J9" s="167" t="str">
        <f>IF(I9&gt;15,[1]tablas!$M$2,IF(AND(I9&gt;10,I9&lt;=15),[1]tablas!$M$3,IF(AND(I9&gt;5,I9&lt;=10),[1]tablas!$M$4,IF(AND(I9&lt;=5),[1]tablas!$M$5))))</f>
        <v>REQUIERE PLAN DE ACCION INMEDIATO</v>
      </c>
      <c r="K9" s="166" t="s">
        <v>1481</v>
      </c>
      <c r="L9" s="166" t="s">
        <v>1472</v>
      </c>
      <c r="M9" s="168">
        <v>43709</v>
      </c>
      <c r="N9" s="168">
        <v>45657</v>
      </c>
      <c r="O9" s="166" t="s">
        <v>1482</v>
      </c>
      <c r="P9" s="169" t="s">
        <v>1483</v>
      </c>
      <c r="Q9" s="170"/>
      <c r="R9" s="172" t="s">
        <v>1484</v>
      </c>
      <c r="S9" s="200" t="s">
        <v>1485</v>
      </c>
      <c r="T9" s="201" t="s">
        <v>1486</v>
      </c>
      <c r="U9" s="201" t="s">
        <v>73</v>
      </c>
    </row>
    <row r="10" spans="1:21" ht="409.5">
      <c r="A10" s="166">
        <v>68</v>
      </c>
      <c r="B10" s="166" t="s">
        <v>153</v>
      </c>
      <c r="C10" s="166" t="s">
        <v>1487</v>
      </c>
      <c r="D10" s="166" t="s">
        <v>1488</v>
      </c>
      <c r="E10" s="167">
        <f>VLOOKUP(D10,[1]tablas!$C$1:$D$7,2,0)</f>
        <v>4</v>
      </c>
      <c r="F10" s="166" t="s">
        <v>1489</v>
      </c>
      <c r="G10" s="166" t="s">
        <v>1470</v>
      </c>
      <c r="H10" s="167">
        <f>VLOOKUP(G10,[1]tablas!$F$2:$G$7,2,FALSE)</f>
        <v>4</v>
      </c>
      <c r="I10" s="167">
        <f t="shared" si="0"/>
        <v>16</v>
      </c>
      <c r="J10" s="167" t="str">
        <f>IF(I10&gt;15,[1]tablas!$M$2,IF(AND(I10&gt;10,I10&lt;=15),[1]tablas!$M$3,IF(AND(I10&gt;5,I10&lt;=10),[1]tablas!$M$4,IF(AND(I10&lt;=5),[1]tablas!$M$5))))</f>
        <v>REQUIERE PLAN DE ACCION INMEDIATO</v>
      </c>
      <c r="K10" s="166" t="s">
        <v>1490</v>
      </c>
      <c r="L10" s="166" t="s">
        <v>1472</v>
      </c>
      <c r="M10" s="168">
        <v>44649</v>
      </c>
      <c r="N10" s="168">
        <v>45473</v>
      </c>
      <c r="O10" s="166" t="s">
        <v>1491</v>
      </c>
      <c r="P10" s="169" t="s">
        <v>1492</v>
      </c>
      <c r="Q10" s="173"/>
      <c r="R10" s="171" t="s">
        <v>1493</v>
      </c>
      <c r="S10" s="195" t="s">
        <v>1494</v>
      </c>
      <c r="T10" s="167"/>
      <c r="U10" s="167" t="s">
        <v>1495</v>
      </c>
    </row>
    <row r="11" spans="1:21" ht="409.5">
      <c r="A11" s="166">
        <v>69</v>
      </c>
      <c r="B11" s="166" t="s">
        <v>1496</v>
      </c>
      <c r="C11" s="166" t="s">
        <v>1497</v>
      </c>
      <c r="D11" s="166" t="s">
        <v>1488</v>
      </c>
      <c r="E11" s="167">
        <f>VLOOKUP(D11,[1]tablas!$C$1:$D$7,2,0)</f>
        <v>4</v>
      </c>
      <c r="F11" s="166" t="s">
        <v>1498</v>
      </c>
      <c r="G11" s="166" t="s">
        <v>1499</v>
      </c>
      <c r="H11" s="167">
        <f>VLOOKUP(G11,[1]tablas!$F$2:$G$7,2,FALSE)</f>
        <v>5</v>
      </c>
      <c r="I11" s="167">
        <f t="shared" si="0"/>
        <v>20</v>
      </c>
      <c r="J11" s="167" t="str">
        <f>IF(I11&gt;15,[1]tablas!$M$2,IF(AND(I11&gt;10,I11&lt;=15),[1]tablas!$M$3,IF(AND(I11&gt;5,I11&lt;=10),[1]tablas!$M$4,IF(AND(I11&lt;=5),[1]tablas!$M$5))))</f>
        <v>REQUIERE PLAN DE ACCION INMEDIATO</v>
      </c>
      <c r="K11" s="166" t="s">
        <v>1500</v>
      </c>
      <c r="L11" s="166" t="s">
        <v>1472</v>
      </c>
      <c r="M11" s="168">
        <v>43704</v>
      </c>
      <c r="N11" s="168">
        <v>45657</v>
      </c>
      <c r="O11" s="166" t="s">
        <v>1501</v>
      </c>
      <c r="P11" s="169" t="s">
        <v>1502</v>
      </c>
      <c r="Q11" s="173"/>
      <c r="R11" s="171" t="s">
        <v>1475</v>
      </c>
      <c r="S11" s="167" t="s">
        <v>1476</v>
      </c>
      <c r="T11" s="167" t="s">
        <v>1476</v>
      </c>
      <c r="U11" s="288" t="s">
        <v>1503</v>
      </c>
    </row>
    <row r="12" spans="1:21" ht="225" customHeight="1">
      <c r="A12" s="166">
        <v>70</v>
      </c>
      <c r="B12" s="166" t="s">
        <v>1496</v>
      </c>
      <c r="C12" s="166" t="s">
        <v>1504</v>
      </c>
      <c r="D12" s="166" t="s">
        <v>1488</v>
      </c>
      <c r="E12" s="167">
        <f>VLOOKUP(D12,[1]tablas!$C$1:$D$7,2,0)</f>
        <v>4</v>
      </c>
      <c r="F12" s="166" t="s">
        <v>1505</v>
      </c>
      <c r="G12" s="166" t="s">
        <v>1499</v>
      </c>
      <c r="H12" s="167">
        <f>VLOOKUP(G12,[1]tablas!$F$2:$G$7,2,FALSE)</f>
        <v>5</v>
      </c>
      <c r="I12" s="167">
        <f t="shared" si="0"/>
        <v>20</v>
      </c>
      <c r="J12" s="167" t="str">
        <f>IF(I12&gt;15,[1]tablas!$M$2,IF(AND(I12&gt;10,I12&lt;=15),[1]tablas!$M$3,IF(AND(I12&gt;5,I12&lt;=10),[1]tablas!$M$4,IF(AND(I12&lt;=5),[1]tablas!$M$5))))</f>
        <v>REQUIERE PLAN DE ACCION INMEDIATO</v>
      </c>
      <c r="K12" s="166" t="s">
        <v>1506</v>
      </c>
      <c r="L12" s="166" t="s">
        <v>1472</v>
      </c>
      <c r="M12" s="168">
        <v>43784</v>
      </c>
      <c r="N12" s="168">
        <v>45657</v>
      </c>
      <c r="O12" s="166" t="s">
        <v>1507</v>
      </c>
      <c r="P12" s="169" t="s">
        <v>1508</v>
      </c>
      <c r="Q12" s="173"/>
      <c r="R12" s="171" t="s">
        <v>1475</v>
      </c>
      <c r="S12" s="167" t="s">
        <v>1476</v>
      </c>
      <c r="T12" s="167" t="s">
        <v>1476</v>
      </c>
      <c r="U12" s="289"/>
    </row>
    <row r="13" spans="1:21" ht="345" customHeight="1">
      <c r="A13" s="166">
        <v>71</v>
      </c>
      <c r="B13" s="166" t="s">
        <v>1496</v>
      </c>
      <c r="C13" s="166" t="s">
        <v>1509</v>
      </c>
      <c r="D13" s="166" t="s">
        <v>1488</v>
      </c>
      <c r="E13" s="167">
        <f>VLOOKUP(D13,[1]tablas!$C$1:$D$7,2,0)</f>
        <v>4</v>
      </c>
      <c r="F13" s="166" t="s">
        <v>1510</v>
      </c>
      <c r="G13" s="166" t="s">
        <v>1470</v>
      </c>
      <c r="H13" s="167">
        <f>VLOOKUP(G13,[1]tablas!$F$2:$G$7,2,FALSE)</f>
        <v>4</v>
      </c>
      <c r="I13" s="167">
        <f t="shared" si="0"/>
        <v>16</v>
      </c>
      <c r="J13" s="167" t="str">
        <f>IF(I13&gt;15,[1]tablas!$M$2,IF(AND(I13&gt;10,I13&lt;=15),[1]tablas!$M$3,IF(AND(I13&gt;5,I13&lt;=10),[1]tablas!$M$4,IF(AND(I13&lt;=5),[1]tablas!$M$5))))</f>
        <v>REQUIERE PLAN DE ACCION INMEDIATO</v>
      </c>
      <c r="K13" s="166" t="s">
        <v>1511</v>
      </c>
      <c r="L13" s="166" t="s">
        <v>1472</v>
      </c>
      <c r="M13" s="168">
        <v>43784</v>
      </c>
      <c r="N13" s="168">
        <v>45657</v>
      </c>
      <c r="O13" s="166" t="s">
        <v>1512</v>
      </c>
      <c r="P13" s="169" t="s">
        <v>1513</v>
      </c>
      <c r="Q13" s="170"/>
      <c r="R13" s="171" t="s">
        <v>1475</v>
      </c>
      <c r="S13" s="167" t="s">
        <v>1476</v>
      </c>
      <c r="T13" s="167" t="s">
        <v>1476</v>
      </c>
      <c r="U13" s="290"/>
    </row>
    <row r="14" spans="1:21" ht="409.5">
      <c r="A14" s="166">
        <v>73</v>
      </c>
      <c r="B14" s="166" t="s">
        <v>1000</v>
      </c>
      <c r="C14" s="166" t="s">
        <v>1514</v>
      </c>
      <c r="D14" s="166" t="s">
        <v>1468</v>
      </c>
      <c r="E14" s="167">
        <f>VLOOKUP(D14,[1]tablas!$C$1:$D$7,2,0)</f>
        <v>3</v>
      </c>
      <c r="F14" s="166" t="s">
        <v>1515</v>
      </c>
      <c r="G14" s="166" t="s">
        <v>1470</v>
      </c>
      <c r="H14" s="167">
        <f>VLOOKUP(G14,[1]tablas!$F$2:$G$7,2,FALSE)</f>
        <v>4</v>
      </c>
      <c r="I14" s="167">
        <f t="shared" si="0"/>
        <v>12</v>
      </c>
      <c r="J14" s="167" t="str">
        <f>IF(I14&gt;15,[1]tablas!$M$2,IF(AND(I14&gt;10,I14&lt;=15),[1]tablas!$M$3,IF(AND(I14&gt;5,I14&lt;=10),[1]tablas!$M$4,IF(AND(I14&lt;=5),[1]tablas!$M$5))))</f>
        <v>ACCIONES Y ACTIVIDADES A MEDIANO PLAZO (MAYOR A SEIS MESES)</v>
      </c>
      <c r="K14" s="166" t="s">
        <v>1516</v>
      </c>
      <c r="L14" s="166" t="s">
        <v>1472</v>
      </c>
      <c r="M14" s="168">
        <v>44562</v>
      </c>
      <c r="N14" s="168">
        <v>45657</v>
      </c>
      <c r="O14" s="166" t="s">
        <v>1517</v>
      </c>
      <c r="P14" s="169" t="s">
        <v>1518</v>
      </c>
      <c r="Q14" s="173"/>
      <c r="R14" s="174" t="s">
        <v>1519</v>
      </c>
      <c r="S14" s="200" t="s">
        <v>1520</v>
      </c>
      <c r="T14" s="201" t="s">
        <v>1521</v>
      </c>
      <c r="U14" s="201" t="s">
        <v>1522</v>
      </c>
    </row>
    <row r="15" spans="1:21" ht="409.5">
      <c r="A15" s="166">
        <v>74</v>
      </c>
      <c r="B15" s="166" t="s">
        <v>1523</v>
      </c>
      <c r="C15" s="166" t="s">
        <v>1524</v>
      </c>
      <c r="D15" s="166" t="s">
        <v>1488</v>
      </c>
      <c r="E15" s="167">
        <f>VLOOKUP(D15,[1]tablas!$C$1:$D$7,2,0)</f>
        <v>4</v>
      </c>
      <c r="F15" s="166" t="s">
        <v>1525</v>
      </c>
      <c r="G15" s="166" t="s">
        <v>1470</v>
      </c>
      <c r="H15" s="167">
        <f>VLOOKUP(G15,[1]tablas!$F$2:$G$7,2,FALSE)</f>
        <v>4</v>
      </c>
      <c r="I15" s="167">
        <f t="shared" si="0"/>
        <v>16</v>
      </c>
      <c r="J15" s="167" t="str">
        <f>IF(I15&gt;15,[1]tablas!$M$2,IF(AND(I15&gt;10,I15&lt;=15),[1]tablas!$M$3,IF(AND(I15&gt;5,I15&lt;=10),[1]tablas!$M$4,IF(AND(I15&lt;=5),[1]tablas!$M$5))))</f>
        <v>REQUIERE PLAN DE ACCION INMEDIATO</v>
      </c>
      <c r="K15" s="166" t="s">
        <v>1526</v>
      </c>
      <c r="L15" s="166" t="s">
        <v>1472</v>
      </c>
      <c r="M15" s="168">
        <v>45108</v>
      </c>
      <c r="N15" s="168">
        <v>45657</v>
      </c>
      <c r="O15" s="166" t="s">
        <v>1527</v>
      </c>
      <c r="P15" s="175" t="s">
        <v>1528</v>
      </c>
      <c r="Q15" s="176"/>
      <c r="R15" s="174" t="s">
        <v>1529</v>
      </c>
      <c r="S15" s="200" t="s">
        <v>1530</v>
      </c>
      <c r="T15" s="201" t="s">
        <v>1521</v>
      </c>
      <c r="U15" s="201" t="s">
        <v>1531</v>
      </c>
    </row>
    <row r="16" spans="1:21" ht="225" customHeight="1">
      <c r="A16" s="166">
        <v>76</v>
      </c>
      <c r="B16" s="166" t="s">
        <v>1000</v>
      </c>
      <c r="C16" s="166" t="s">
        <v>1532</v>
      </c>
      <c r="D16" s="166" t="s">
        <v>1488</v>
      </c>
      <c r="E16" s="167">
        <f>VLOOKUP(D16,[1]tablas!$C$1:$D$7,2,0)</f>
        <v>4</v>
      </c>
      <c r="F16" s="166" t="s">
        <v>1533</v>
      </c>
      <c r="G16" s="166" t="s">
        <v>1470</v>
      </c>
      <c r="H16" s="167">
        <f>VLOOKUP(G16,[1]tablas!$F$2:$G$7,2,FALSE)</f>
        <v>4</v>
      </c>
      <c r="I16" s="167">
        <f t="shared" si="0"/>
        <v>16</v>
      </c>
      <c r="J16" s="167" t="str">
        <f>IF(I16&gt;15,[1]tablas!$M$2,IF(AND(I16&gt;10,I16&lt;=15),[1]tablas!$M$3,IF(AND(I16&gt;5,I16&lt;=10),[1]tablas!$M$4,IF(AND(I16&lt;=5),[1]tablas!$M$5))))</f>
        <v>REQUIERE PLAN DE ACCION INMEDIATO</v>
      </c>
      <c r="K16" s="166" t="s">
        <v>1534</v>
      </c>
      <c r="L16" s="166" t="s">
        <v>1472</v>
      </c>
      <c r="M16" s="168">
        <v>44562</v>
      </c>
      <c r="N16" s="168">
        <v>45657</v>
      </c>
      <c r="O16" s="166" t="s">
        <v>416</v>
      </c>
      <c r="P16" s="169" t="s">
        <v>1535</v>
      </c>
      <c r="Q16" s="173"/>
      <c r="R16" s="174" t="s">
        <v>1519</v>
      </c>
      <c r="S16" s="200" t="s">
        <v>1536</v>
      </c>
      <c r="T16" s="201" t="s">
        <v>1521</v>
      </c>
      <c r="U16" s="201" t="s">
        <v>1537</v>
      </c>
    </row>
    <row r="17" spans="1:21" ht="409.5">
      <c r="A17" s="166">
        <v>78</v>
      </c>
      <c r="B17" s="166" t="s">
        <v>982</v>
      </c>
      <c r="C17" s="166" t="s">
        <v>1538</v>
      </c>
      <c r="D17" s="166" t="s">
        <v>1479</v>
      </c>
      <c r="E17" s="167">
        <f>VLOOKUP(D17,[1]tablas!$C$1:$D$7,2,0)</f>
        <v>5</v>
      </c>
      <c r="F17" s="166" t="s">
        <v>1539</v>
      </c>
      <c r="G17" s="166" t="s">
        <v>1499</v>
      </c>
      <c r="H17" s="167">
        <f>VLOOKUP(G17,[1]tablas!$F$2:$G$7,2,FALSE)</f>
        <v>5</v>
      </c>
      <c r="I17" s="167">
        <f t="shared" si="0"/>
        <v>25</v>
      </c>
      <c r="J17" s="167" t="str">
        <f>IF(I17&gt;15,[1]tablas!$M$2,IF(AND(I17&gt;10,I17&lt;=15),[1]tablas!$M$3,IF(AND(I17&gt;5,I17&lt;=10),[1]tablas!$M$4,IF(AND(I17&lt;=5),[1]tablas!$M$5))))</f>
        <v>REQUIERE PLAN DE ACCION INMEDIATO</v>
      </c>
      <c r="K17" s="166" t="s">
        <v>1540</v>
      </c>
      <c r="L17" s="166" t="s">
        <v>1472</v>
      </c>
      <c r="M17" s="168">
        <v>44562</v>
      </c>
      <c r="N17" s="168">
        <v>45657</v>
      </c>
      <c r="O17" s="166" t="s">
        <v>1541</v>
      </c>
      <c r="P17" s="169" t="s">
        <v>1542</v>
      </c>
      <c r="Q17" s="177"/>
      <c r="R17" s="199" t="s">
        <v>773</v>
      </c>
      <c r="S17" s="200" t="s">
        <v>1543</v>
      </c>
      <c r="T17" s="201" t="s">
        <v>1521</v>
      </c>
      <c r="U17" s="201" t="s">
        <v>1544</v>
      </c>
    </row>
    <row r="18" spans="1:21" ht="153" customHeight="1">
      <c r="A18" s="166">
        <v>80</v>
      </c>
      <c r="B18" s="166" t="s">
        <v>872</v>
      </c>
      <c r="C18" s="166" t="s">
        <v>1545</v>
      </c>
      <c r="D18" s="166" t="s">
        <v>1479</v>
      </c>
      <c r="E18" s="167">
        <f>VLOOKUP(D18,[1]tablas!$C$1:$D$7,2,0)</f>
        <v>5</v>
      </c>
      <c r="F18" s="166" t="s">
        <v>1546</v>
      </c>
      <c r="G18" s="166" t="s">
        <v>1470</v>
      </c>
      <c r="H18" s="167">
        <f>VLOOKUP(G18,[1]tablas!$F$2:$G$7,2,FALSE)</f>
        <v>4</v>
      </c>
      <c r="I18" s="167">
        <f t="shared" si="0"/>
        <v>20</v>
      </c>
      <c r="J18" s="167" t="str">
        <f>IF(I18&gt;15,[1]tablas!$M$2,IF(AND(I18&gt;10,I18&lt;=15),[1]tablas!$M$3,IF(AND(I18&gt;5,I18&lt;=10),[1]tablas!$M$4,IF(AND(I18&lt;=5),[1]tablas!$M$5))))</f>
        <v>REQUIERE PLAN DE ACCION INMEDIATO</v>
      </c>
      <c r="K18" s="166" t="s">
        <v>1547</v>
      </c>
      <c r="L18" s="166" t="s">
        <v>1472</v>
      </c>
      <c r="M18" s="168">
        <v>45047</v>
      </c>
      <c r="N18" s="168">
        <v>45657</v>
      </c>
      <c r="O18" s="166" t="s">
        <v>416</v>
      </c>
      <c r="P18" s="169" t="s">
        <v>1548</v>
      </c>
      <c r="Q18" s="173"/>
      <c r="R18" s="178" t="s">
        <v>1475</v>
      </c>
      <c r="S18" s="167" t="s">
        <v>1476</v>
      </c>
      <c r="T18" s="167" t="s">
        <v>1476</v>
      </c>
      <c r="U18" s="197" t="s">
        <v>1549</v>
      </c>
    </row>
    <row r="19" spans="1:21" ht="114.75" customHeight="1">
      <c r="A19" s="166">
        <v>81</v>
      </c>
      <c r="B19" s="166" t="s">
        <v>1550</v>
      </c>
      <c r="C19" s="166" t="s">
        <v>1551</v>
      </c>
      <c r="D19" s="166" t="s">
        <v>1479</v>
      </c>
      <c r="E19" s="167">
        <f>VLOOKUP(D19,[1]tablas!$C$1:$D$7,2,0)</f>
        <v>5</v>
      </c>
      <c r="F19" s="166" t="s">
        <v>1552</v>
      </c>
      <c r="G19" s="166" t="s">
        <v>1553</v>
      </c>
      <c r="H19" s="167">
        <f>VLOOKUP(G19,[1]tablas!$F$2:$G$7,2,FALSE)</f>
        <v>3</v>
      </c>
      <c r="I19" s="167">
        <f t="shared" si="0"/>
        <v>15</v>
      </c>
      <c r="J19" s="167" t="str">
        <f>IF(I19&gt;15,[1]tablas!$M$2,IF(AND(I19&gt;10,I19&lt;=15),[1]tablas!$M$3,IF(AND(I19&gt;5,I19&lt;=10),[1]tablas!$M$4,IF(AND(I19&lt;=5),[1]tablas!$M$5))))</f>
        <v>ACCIONES Y ACTIVIDADES A MEDIANO PLAZO (MAYOR A SEIS MESES)</v>
      </c>
      <c r="K19" s="166" t="s">
        <v>1554</v>
      </c>
      <c r="L19" s="166" t="s">
        <v>1472</v>
      </c>
      <c r="M19" s="168">
        <v>45108</v>
      </c>
      <c r="N19" s="168">
        <v>45657</v>
      </c>
      <c r="O19" s="166" t="s">
        <v>416</v>
      </c>
      <c r="P19" s="169" t="s">
        <v>1555</v>
      </c>
      <c r="Q19" s="177"/>
      <c r="R19" s="179" t="s">
        <v>1475</v>
      </c>
      <c r="S19" s="167" t="s">
        <v>1476</v>
      </c>
      <c r="T19" s="167" t="s">
        <v>1476</v>
      </c>
      <c r="U19" s="167" t="s">
        <v>1556</v>
      </c>
    </row>
    <row r="20" spans="1:21" ht="225" customHeight="1">
      <c r="A20" s="166">
        <v>82</v>
      </c>
      <c r="B20" s="166" t="s">
        <v>153</v>
      </c>
      <c r="C20" s="166" t="s">
        <v>1557</v>
      </c>
      <c r="D20" s="166" t="s">
        <v>1479</v>
      </c>
      <c r="E20" s="167">
        <f>VLOOKUP(D20,[1]tablas!$C$1:$D$7,2,0)</f>
        <v>5</v>
      </c>
      <c r="F20" s="166" t="s">
        <v>1558</v>
      </c>
      <c r="G20" s="166" t="s">
        <v>1470</v>
      </c>
      <c r="H20" s="167">
        <f>VLOOKUP(G20,[1]tablas!$F$2:$G$7,2,FALSE)</f>
        <v>4</v>
      </c>
      <c r="I20" s="167">
        <f t="shared" si="0"/>
        <v>20</v>
      </c>
      <c r="J20" s="167" t="str">
        <f>IF(I20&gt;15,[1]tablas!$M$2,IF(AND(I20&gt;10,I20&lt;=15),[1]tablas!$M$3,IF(AND(I20&gt;5,I20&lt;=10),[1]tablas!$M$4,IF(AND(I20&lt;=5),[1]tablas!$M$5))))</f>
        <v>REQUIERE PLAN DE ACCION INMEDIATO</v>
      </c>
      <c r="K20" s="166" t="s">
        <v>1559</v>
      </c>
      <c r="L20" s="166" t="s">
        <v>1472</v>
      </c>
      <c r="M20" s="168">
        <v>45047</v>
      </c>
      <c r="N20" s="168">
        <v>45657</v>
      </c>
      <c r="O20" s="166" t="s">
        <v>1560</v>
      </c>
      <c r="P20" s="169" t="s">
        <v>1561</v>
      </c>
      <c r="Q20" s="170"/>
      <c r="R20" s="171" t="s">
        <v>1475</v>
      </c>
      <c r="S20" s="167" t="s">
        <v>1476</v>
      </c>
      <c r="T20" s="167" t="s">
        <v>1476</v>
      </c>
      <c r="U20" s="167" t="s">
        <v>1562</v>
      </c>
    </row>
    <row r="21" spans="1:21" ht="165" customHeight="1">
      <c r="A21" s="166">
        <v>83</v>
      </c>
      <c r="B21" s="166" t="s">
        <v>1563</v>
      </c>
      <c r="C21" s="166" t="s">
        <v>1564</v>
      </c>
      <c r="D21" s="166" t="s">
        <v>1488</v>
      </c>
      <c r="E21" s="167">
        <f>VLOOKUP(D21,[1]tablas!$C$1:$D$7,2,0)</f>
        <v>4</v>
      </c>
      <c r="F21" s="166" t="s">
        <v>1565</v>
      </c>
      <c r="G21" s="166" t="s">
        <v>1470</v>
      </c>
      <c r="H21" s="167">
        <f>VLOOKUP(G21,[1]tablas!$F$2:$G$7,2,FALSE)</f>
        <v>4</v>
      </c>
      <c r="I21" s="167">
        <f t="shared" si="0"/>
        <v>16</v>
      </c>
      <c r="J21" s="167" t="str">
        <f>IF(I21&gt;15,[1]tablas!$M$2,IF(AND(I21&gt;10,I21&lt;=15),[1]tablas!$M$3,IF(AND(I21&gt;5,I21&lt;=10),[1]tablas!$M$4,IF(AND(I21&lt;=5),[1]tablas!$M$5))))</f>
        <v>REQUIERE PLAN DE ACCION INMEDIATO</v>
      </c>
      <c r="K21" s="166" t="s">
        <v>1566</v>
      </c>
      <c r="L21" s="166" t="s">
        <v>1472</v>
      </c>
      <c r="M21" s="168">
        <v>45047</v>
      </c>
      <c r="N21" s="168">
        <v>45657</v>
      </c>
      <c r="O21" s="166" t="s">
        <v>1567</v>
      </c>
      <c r="P21" s="169" t="s">
        <v>1568</v>
      </c>
      <c r="Q21" s="180"/>
      <c r="R21" s="171" t="s">
        <v>1475</v>
      </c>
      <c r="S21" s="167" t="s">
        <v>1476</v>
      </c>
      <c r="T21" s="167" t="s">
        <v>1476</v>
      </c>
      <c r="U21" s="288" t="s">
        <v>1569</v>
      </c>
    </row>
    <row r="22" spans="1:21" ht="72.75" customHeight="1">
      <c r="A22" s="166">
        <v>84</v>
      </c>
      <c r="B22" s="166" t="s">
        <v>1563</v>
      </c>
      <c r="C22" s="166" t="s">
        <v>1570</v>
      </c>
      <c r="D22" s="166" t="s">
        <v>1488</v>
      </c>
      <c r="E22" s="167">
        <f>VLOOKUP(D22,[1]tablas!$C$1:$D$7,2,0)</f>
        <v>4</v>
      </c>
      <c r="F22" s="166" t="s">
        <v>1571</v>
      </c>
      <c r="G22" s="166" t="s">
        <v>1499</v>
      </c>
      <c r="H22" s="167">
        <f>VLOOKUP(G22,[1]tablas!$F$2:$G$7,2,FALSE)</f>
        <v>5</v>
      </c>
      <c r="I22" s="167">
        <f t="shared" si="0"/>
        <v>20</v>
      </c>
      <c r="J22" s="167" t="str">
        <f>IF(I22&gt;15,[1]tablas!$M$2,IF(AND(I22&gt;10,I22&lt;=15),[1]tablas!$M$3,IF(AND(I22&gt;5,I22&lt;=10),[1]tablas!$M$4,IF(AND(I22&lt;=5),[1]tablas!$M$5))))</f>
        <v>REQUIERE PLAN DE ACCION INMEDIATO</v>
      </c>
      <c r="K22" s="166" t="s">
        <v>1572</v>
      </c>
      <c r="L22" s="166" t="s">
        <v>1472</v>
      </c>
      <c r="M22" s="168">
        <v>45047</v>
      </c>
      <c r="N22" s="181">
        <v>45657</v>
      </c>
      <c r="O22" s="182" t="s">
        <v>1573</v>
      </c>
      <c r="P22" s="183" t="s">
        <v>1574</v>
      </c>
      <c r="Q22" s="173"/>
      <c r="R22" s="171" t="s">
        <v>1475</v>
      </c>
      <c r="S22" s="167" t="s">
        <v>1476</v>
      </c>
      <c r="T22" s="167" t="s">
        <v>1476</v>
      </c>
      <c r="U22" s="290"/>
    </row>
    <row r="23" spans="1:21" ht="267.75" customHeight="1">
      <c r="A23" s="166">
        <v>85</v>
      </c>
      <c r="B23" s="166" t="s">
        <v>1575</v>
      </c>
      <c r="C23" s="166" t="s">
        <v>1576</v>
      </c>
      <c r="D23" s="166" t="s">
        <v>1488</v>
      </c>
      <c r="E23" s="167">
        <f>VLOOKUP(D23,[1]tablas!$C$1:$D$7,2,0)</f>
        <v>4</v>
      </c>
      <c r="F23" s="166" t="s">
        <v>1577</v>
      </c>
      <c r="G23" s="166" t="s">
        <v>1470</v>
      </c>
      <c r="H23" s="167">
        <f>VLOOKUP(G23,[1]tablas!$F$2:$G$7,2,FALSE)</f>
        <v>4</v>
      </c>
      <c r="I23" s="167">
        <f t="shared" si="0"/>
        <v>16</v>
      </c>
      <c r="J23" s="167" t="str">
        <f>IF(I23&gt;15,[1]tablas!$M$2,IF(AND(I23&gt;10,I23&lt;=15),[1]tablas!$M$3,IF(AND(I23&gt;5,I23&lt;=10),[1]tablas!$M$4,IF(AND(I23&lt;=5),[1]tablas!$M$5))))</f>
        <v>REQUIERE PLAN DE ACCION INMEDIATO</v>
      </c>
      <c r="K23" s="166" t="s">
        <v>1578</v>
      </c>
      <c r="L23" s="166" t="s">
        <v>1472</v>
      </c>
      <c r="M23" s="168">
        <v>44958</v>
      </c>
      <c r="N23" s="168">
        <v>45504</v>
      </c>
      <c r="O23" s="166" t="s">
        <v>1579</v>
      </c>
      <c r="P23" s="169" t="s">
        <v>1580</v>
      </c>
      <c r="Q23" s="173" t="s">
        <v>1581</v>
      </c>
      <c r="R23" s="172" t="s">
        <v>1582</v>
      </c>
      <c r="S23" s="200" t="s">
        <v>1583</v>
      </c>
      <c r="T23" s="201" t="s">
        <v>1486</v>
      </c>
      <c r="U23" s="201" t="s">
        <v>73</v>
      </c>
    </row>
    <row r="24" spans="1:21" ht="225" customHeight="1">
      <c r="A24" s="166">
        <v>86</v>
      </c>
      <c r="B24" s="166" t="s">
        <v>357</v>
      </c>
      <c r="C24" s="166" t="s">
        <v>1584</v>
      </c>
      <c r="D24" s="166" t="s">
        <v>1468</v>
      </c>
      <c r="E24" s="167">
        <f>VLOOKUP(D24,[1]tablas!$C$1:$D$7,2,0)</f>
        <v>3</v>
      </c>
      <c r="F24" s="166" t="s">
        <v>1585</v>
      </c>
      <c r="G24" s="166" t="s">
        <v>1470</v>
      </c>
      <c r="H24" s="167">
        <f>VLOOKUP(G24,[1]tablas!$F$2:$G$7,2,FALSE)</f>
        <v>4</v>
      </c>
      <c r="I24" s="167">
        <f t="shared" si="0"/>
        <v>12</v>
      </c>
      <c r="J24" s="167" t="str">
        <f>IF(I24&gt;15,[1]tablas!$M$2,IF(AND(I24&gt;10,I24&lt;=15),[1]tablas!$M$3,IF(AND(I24&gt;5,I24&lt;=10),[1]tablas!$M$4,IF(AND(I24&lt;=5),[1]tablas!$M$5))))</f>
        <v>ACCIONES Y ACTIVIDADES A MEDIANO PLAZO (MAYOR A SEIS MESES)</v>
      </c>
      <c r="K24" s="166" t="s">
        <v>1586</v>
      </c>
      <c r="L24" s="166" t="s">
        <v>1472</v>
      </c>
      <c r="M24" s="168">
        <v>45047</v>
      </c>
      <c r="N24" s="168">
        <v>45657</v>
      </c>
      <c r="O24" s="166" t="s">
        <v>1587</v>
      </c>
      <c r="P24" s="169" t="s">
        <v>1588</v>
      </c>
      <c r="Q24" s="170"/>
      <c r="R24" s="184" t="s">
        <v>1475</v>
      </c>
      <c r="S24" s="167" t="s">
        <v>1476</v>
      </c>
      <c r="T24" s="167" t="s">
        <v>1476</v>
      </c>
      <c r="U24" s="167" t="s">
        <v>1589</v>
      </c>
    </row>
    <row r="25" spans="1:21" ht="180" customHeight="1">
      <c r="A25" s="166">
        <v>87</v>
      </c>
      <c r="B25" s="166" t="s">
        <v>1590</v>
      </c>
      <c r="C25" s="166" t="s">
        <v>1591</v>
      </c>
      <c r="D25" s="166" t="s">
        <v>1488</v>
      </c>
      <c r="E25" s="167">
        <f>VLOOKUP(D25,[1]tablas!$C$1:$D$7,2,0)</f>
        <v>4</v>
      </c>
      <c r="F25" s="166" t="s">
        <v>1592</v>
      </c>
      <c r="G25" s="166" t="s">
        <v>1470</v>
      </c>
      <c r="H25" s="167">
        <f>VLOOKUP(G25,[1]tablas!$F$2:$G$7,2,FALSE)</f>
        <v>4</v>
      </c>
      <c r="I25" s="167">
        <f t="shared" si="0"/>
        <v>16</v>
      </c>
      <c r="J25" s="167" t="str">
        <f>IF(I25&gt;15,[1]tablas!$M$2,IF(AND(I25&gt;10,I25&lt;=15),[1]tablas!$M$3,IF(AND(I25&gt;5,I25&lt;=10),[1]tablas!$M$4,IF(AND(I25&lt;=5),[1]tablas!$M$5))))</f>
        <v>REQUIERE PLAN DE ACCION INMEDIATO</v>
      </c>
      <c r="K25" s="166" t="s">
        <v>1593</v>
      </c>
      <c r="L25" s="166" t="s">
        <v>1472</v>
      </c>
      <c r="M25" s="168">
        <v>44927</v>
      </c>
      <c r="N25" s="168">
        <v>45657</v>
      </c>
      <c r="O25" s="166" t="s">
        <v>1594</v>
      </c>
      <c r="P25" s="185" t="s">
        <v>1595</v>
      </c>
      <c r="Q25" s="177"/>
      <c r="R25" s="186" t="s">
        <v>1475</v>
      </c>
      <c r="S25" s="167" t="s">
        <v>1476</v>
      </c>
      <c r="T25" s="167" t="s">
        <v>1476</v>
      </c>
      <c r="U25" s="288" t="s">
        <v>1596</v>
      </c>
    </row>
    <row r="26" spans="1:21" ht="313.5">
      <c r="A26" s="166">
        <v>88</v>
      </c>
      <c r="B26" s="166" t="s">
        <v>1590</v>
      </c>
      <c r="C26" s="166" t="s">
        <v>1597</v>
      </c>
      <c r="D26" s="166" t="s">
        <v>1488</v>
      </c>
      <c r="E26" s="167">
        <f>VLOOKUP(D26,[1]tablas!$C$1:$D$7,2,0)</f>
        <v>4</v>
      </c>
      <c r="F26" s="166" t="s">
        <v>1598</v>
      </c>
      <c r="G26" s="166" t="s">
        <v>1470</v>
      </c>
      <c r="H26" s="167">
        <f>VLOOKUP(G26,[1]tablas!$F$2:$G$7,2,FALSE)</f>
        <v>4</v>
      </c>
      <c r="I26" s="167">
        <f t="shared" si="0"/>
        <v>16</v>
      </c>
      <c r="J26" s="167" t="str">
        <f>IF(I26&gt;15,[1]tablas!$M$2,IF(AND(I26&gt;10,I26&lt;=15),[1]tablas!$M$3,IF(AND(I26&gt;5,I26&lt;=10),[1]tablas!$M$4,IF(AND(I26&lt;=5),[1]tablas!$M$5))))</f>
        <v>REQUIERE PLAN DE ACCION INMEDIATO</v>
      </c>
      <c r="K26" s="166" t="s">
        <v>1599</v>
      </c>
      <c r="L26" s="166" t="s">
        <v>1472</v>
      </c>
      <c r="M26" s="168">
        <v>44927</v>
      </c>
      <c r="N26" s="168">
        <v>45657</v>
      </c>
      <c r="O26" s="166" t="s">
        <v>1600</v>
      </c>
      <c r="P26" s="185" t="s">
        <v>1601</v>
      </c>
      <c r="Q26" s="187"/>
      <c r="R26" s="186" t="s">
        <v>1475</v>
      </c>
      <c r="S26" s="167" t="s">
        <v>1476</v>
      </c>
      <c r="T26" s="167" t="s">
        <v>1476</v>
      </c>
      <c r="U26" s="289"/>
    </row>
    <row r="27" spans="1:21" ht="150" customHeight="1">
      <c r="A27" s="166">
        <v>89</v>
      </c>
      <c r="B27" s="166" t="s">
        <v>1590</v>
      </c>
      <c r="C27" s="166" t="s">
        <v>1602</v>
      </c>
      <c r="D27" s="166" t="s">
        <v>1488</v>
      </c>
      <c r="E27" s="167">
        <f>VLOOKUP(D27,[1]tablas!$C$1:$D$7,2,0)</f>
        <v>4</v>
      </c>
      <c r="F27" s="166" t="s">
        <v>1603</v>
      </c>
      <c r="G27" s="166" t="s">
        <v>1470</v>
      </c>
      <c r="H27" s="167">
        <f>VLOOKUP(G27,[1]tablas!$F$2:$G$7,2,FALSE)</f>
        <v>4</v>
      </c>
      <c r="I27" s="167">
        <f t="shared" si="0"/>
        <v>16</v>
      </c>
      <c r="J27" s="167" t="str">
        <f>IF(I27&gt;15,[1]tablas!$M$2,IF(AND(I27&gt;10,I27&lt;=15),[1]tablas!$M$3,IF(AND(I27&gt;5,I27&lt;=10),[1]tablas!$M$4,IF(AND(I27&lt;=5),[1]tablas!$M$5))))</f>
        <v>REQUIERE PLAN DE ACCION INMEDIATO</v>
      </c>
      <c r="K27" s="166" t="s">
        <v>1604</v>
      </c>
      <c r="L27" s="166" t="s">
        <v>1472</v>
      </c>
      <c r="M27" s="168">
        <v>44927</v>
      </c>
      <c r="N27" s="168">
        <v>45657</v>
      </c>
      <c r="O27" s="166" t="s">
        <v>1605</v>
      </c>
      <c r="P27" s="185" t="s">
        <v>1606</v>
      </c>
      <c r="Q27" s="187"/>
      <c r="R27" s="186" t="s">
        <v>1475</v>
      </c>
      <c r="S27" s="167" t="s">
        <v>1476</v>
      </c>
      <c r="T27" s="167" t="s">
        <v>1476</v>
      </c>
      <c r="U27" s="289"/>
    </row>
    <row r="28" spans="1:21" ht="140.25" customHeight="1">
      <c r="A28" s="166">
        <v>90</v>
      </c>
      <c r="B28" s="166" t="s">
        <v>1590</v>
      </c>
      <c r="C28" s="166" t="s">
        <v>1607</v>
      </c>
      <c r="D28" s="166" t="s">
        <v>1479</v>
      </c>
      <c r="E28" s="167">
        <f>VLOOKUP(D28,[1]tablas!$C$1:$D$7,2,0)</f>
        <v>5</v>
      </c>
      <c r="F28" s="166" t="s">
        <v>1608</v>
      </c>
      <c r="G28" s="166" t="s">
        <v>1470</v>
      </c>
      <c r="H28" s="167">
        <f>VLOOKUP(G28,[1]tablas!$F$2:$G$7,2,FALSE)</f>
        <v>4</v>
      </c>
      <c r="I28" s="167">
        <f t="shared" si="0"/>
        <v>20</v>
      </c>
      <c r="J28" s="167" t="str">
        <f>IF(I28&gt;15,[1]tablas!$M$2,IF(AND(I28&gt;10,I28&lt;=15),[1]tablas!$M$3,IF(AND(I28&gt;5,I28&lt;=10),[1]tablas!$M$4,IF(AND(I28&lt;=5),[1]tablas!$M$5))))</f>
        <v>REQUIERE PLAN DE ACCION INMEDIATO</v>
      </c>
      <c r="K28" s="166" t="s">
        <v>1609</v>
      </c>
      <c r="L28" s="166" t="s">
        <v>1472</v>
      </c>
      <c r="M28" s="168">
        <v>45108</v>
      </c>
      <c r="N28" s="168">
        <v>45657</v>
      </c>
      <c r="O28" s="166" t="s">
        <v>1600</v>
      </c>
      <c r="P28" s="185" t="s">
        <v>1610</v>
      </c>
      <c r="Q28" s="187"/>
      <c r="R28" s="186" t="s">
        <v>1475</v>
      </c>
      <c r="S28" s="167" t="s">
        <v>1476</v>
      </c>
      <c r="T28" s="167" t="s">
        <v>1476</v>
      </c>
      <c r="U28" s="289"/>
    </row>
    <row r="29" spans="1:21" ht="165" customHeight="1">
      <c r="A29" s="166">
        <v>91</v>
      </c>
      <c r="B29" s="166" t="s">
        <v>1590</v>
      </c>
      <c r="C29" s="166" t="s">
        <v>1611</v>
      </c>
      <c r="D29" s="166" t="s">
        <v>1488</v>
      </c>
      <c r="E29" s="167">
        <f>VLOOKUP(D29,[1]tablas!$C$1:$D$7,2,0)</f>
        <v>4</v>
      </c>
      <c r="F29" s="166" t="s">
        <v>1612</v>
      </c>
      <c r="G29" s="166" t="s">
        <v>1470</v>
      </c>
      <c r="H29" s="167">
        <f>VLOOKUP(G29,[1]tablas!$F$2:$G$7,2,FALSE)</f>
        <v>4</v>
      </c>
      <c r="I29" s="167">
        <f t="shared" si="0"/>
        <v>16</v>
      </c>
      <c r="J29" s="167" t="str">
        <f>IF(I29&gt;15,[1]tablas!$M$2,IF(AND(I29&gt;10,I29&lt;=15),[1]tablas!$M$3,IF(AND(I29&gt;5,I29&lt;=10),[1]tablas!$M$4,IF(AND(I29&lt;=5),[1]tablas!$M$5))))</f>
        <v>REQUIERE PLAN DE ACCION INMEDIATO</v>
      </c>
      <c r="K29" s="166" t="s">
        <v>1613</v>
      </c>
      <c r="L29" s="166" t="s">
        <v>1472</v>
      </c>
      <c r="M29" s="168">
        <v>44927</v>
      </c>
      <c r="N29" s="168">
        <v>45657</v>
      </c>
      <c r="O29" s="166" t="s">
        <v>1614</v>
      </c>
      <c r="P29" s="185" t="s">
        <v>1615</v>
      </c>
      <c r="Q29" s="187"/>
      <c r="R29" s="186" t="s">
        <v>1475</v>
      </c>
      <c r="S29" s="167" t="s">
        <v>1476</v>
      </c>
      <c r="T29" s="167" t="s">
        <v>1476</v>
      </c>
      <c r="U29" s="290"/>
    </row>
    <row r="30" spans="1:21" ht="360" customHeight="1">
      <c r="A30" s="166">
        <v>92</v>
      </c>
      <c r="B30" s="166" t="s">
        <v>1402</v>
      </c>
      <c r="C30" s="166" t="s">
        <v>1616</v>
      </c>
      <c r="D30" s="166" t="s">
        <v>1479</v>
      </c>
      <c r="E30" s="167">
        <f>VLOOKUP(D30,[1]tablas!$C$1:$D$7,2,0)</f>
        <v>5</v>
      </c>
      <c r="F30" s="166" t="s">
        <v>1617</v>
      </c>
      <c r="G30" s="166" t="s">
        <v>1499</v>
      </c>
      <c r="H30" s="167">
        <f>VLOOKUP(G30,[1]tablas!$F$2:$G$7,2,FALSE)</f>
        <v>5</v>
      </c>
      <c r="I30" s="167">
        <f t="shared" si="0"/>
        <v>25</v>
      </c>
      <c r="J30" s="167" t="str">
        <f>IF(I30&gt;15,[1]tablas!$M$2,IF(AND(I30&gt;10,I30&lt;=15),[1]tablas!$M$3,IF(AND(I30&gt;5,I30&lt;=10),[1]tablas!$M$4,IF(AND(I30&lt;=5),[1]tablas!$M$5))))</f>
        <v>REQUIERE PLAN DE ACCION INMEDIATO</v>
      </c>
      <c r="K30" s="166" t="s">
        <v>1618</v>
      </c>
      <c r="L30" s="166" t="s">
        <v>1472</v>
      </c>
      <c r="M30" s="168">
        <v>44958</v>
      </c>
      <c r="N30" s="168">
        <v>45291</v>
      </c>
      <c r="O30" s="166" t="s">
        <v>1619</v>
      </c>
      <c r="P30" s="169" t="s">
        <v>1620</v>
      </c>
      <c r="Q30" s="187"/>
      <c r="R30" s="171" t="s">
        <v>1475</v>
      </c>
      <c r="S30" s="196" t="s">
        <v>1621</v>
      </c>
      <c r="T30" s="167"/>
      <c r="U30" s="167" t="s">
        <v>867</v>
      </c>
    </row>
    <row r="31" spans="1:21" ht="195" customHeight="1">
      <c r="A31" s="166">
        <v>93</v>
      </c>
      <c r="B31" s="166" t="s">
        <v>1402</v>
      </c>
      <c r="C31" s="166" t="s">
        <v>1622</v>
      </c>
      <c r="D31" s="166" t="s">
        <v>1479</v>
      </c>
      <c r="E31" s="167">
        <f>VLOOKUP(D31,[1]tablas!$C$1:$D$7,2,0)</f>
        <v>5</v>
      </c>
      <c r="F31" s="166" t="s">
        <v>1623</v>
      </c>
      <c r="G31" s="166" t="s">
        <v>1499</v>
      </c>
      <c r="H31" s="167">
        <f>VLOOKUP(G31,[1]tablas!$F$2:$G$7,2,FALSE)</f>
        <v>5</v>
      </c>
      <c r="I31" s="167">
        <f t="shared" si="0"/>
        <v>25</v>
      </c>
      <c r="J31" s="167" t="str">
        <f>IF(I31&gt;15,[1]tablas!$M$2,IF(AND(I31&gt;10,I31&lt;=15),[1]tablas!$M$3,IF(AND(I31&gt;5,I31&lt;=10),[1]tablas!$M$4,IF(AND(I31&lt;=5),[1]tablas!$M$5))))</f>
        <v>REQUIERE PLAN DE ACCION INMEDIATO</v>
      </c>
      <c r="K31" s="166" t="s">
        <v>1624</v>
      </c>
      <c r="L31" s="166" t="s">
        <v>1472</v>
      </c>
      <c r="M31" s="168">
        <v>44958</v>
      </c>
      <c r="N31" s="168">
        <v>45291</v>
      </c>
      <c r="O31" s="166" t="s">
        <v>1625</v>
      </c>
      <c r="P31" s="169" t="s">
        <v>1626</v>
      </c>
      <c r="Q31" s="173"/>
      <c r="R31" s="171" t="s">
        <v>1475</v>
      </c>
      <c r="S31" s="195" t="s">
        <v>1627</v>
      </c>
      <c r="T31" s="167"/>
      <c r="U31" s="167" t="s">
        <v>867</v>
      </c>
    </row>
    <row r="32" spans="1:21" ht="360" customHeight="1">
      <c r="A32" s="166">
        <v>94</v>
      </c>
      <c r="B32" s="166" t="s">
        <v>1402</v>
      </c>
      <c r="C32" s="166" t="s">
        <v>1628</v>
      </c>
      <c r="D32" s="166" t="s">
        <v>1479</v>
      </c>
      <c r="E32" s="167">
        <f>VLOOKUP(D32,[1]tablas!$C$1:$D$7,2,0)</f>
        <v>5</v>
      </c>
      <c r="F32" s="166" t="s">
        <v>1629</v>
      </c>
      <c r="G32" s="166" t="s">
        <v>1630</v>
      </c>
      <c r="H32" s="167">
        <f>VLOOKUP(G32,[1]tablas!$F$2:$G$7,2,FALSE)</f>
        <v>2</v>
      </c>
      <c r="I32" s="167">
        <f t="shared" si="0"/>
        <v>10</v>
      </c>
      <c r="J32" s="167" t="str">
        <f>IF(I32&gt;15,[1]tablas!$M$2,IF(AND(I32&gt;10,I32&lt;=15),[1]tablas!$M$3,IF(AND(I32&gt;5,I32&lt;=10),[1]tablas!$M$4,IF(AND(I32&lt;=5),[1]tablas!$M$5))))</f>
        <v>ACCIONES Y ACTIVIDADES A LARGO PLAZO (MAYOR A UN AÑO)</v>
      </c>
      <c r="K32" s="166" t="s">
        <v>1631</v>
      </c>
      <c r="L32" s="166" t="s">
        <v>1472</v>
      </c>
      <c r="M32" s="168">
        <v>45108</v>
      </c>
      <c r="N32" s="168">
        <v>45291</v>
      </c>
      <c r="O32" s="166" t="s">
        <v>1632</v>
      </c>
      <c r="P32" s="169" t="s">
        <v>1633</v>
      </c>
      <c r="Q32" s="173"/>
      <c r="R32" s="171" t="s">
        <v>1475</v>
      </c>
      <c r="S32" s="195" t="s">
        <v>1634</v>
      </c>
      <c r="T32" s="167"/>
      <c r="U32" s="167" t="s">
        <v>867</v>
      </c>
    </row>
  </sheetData>
  <autoFilter ref="A7:U32" xr:uid="{00000000-0001-0000-0300-000000000000}"/>
  <mergeCells count="10">
    <mergeCell ref="A1:U1"/>
    <mergeCell ref="A2:U2"/>
    <mergeCell ref="A3:U3"/>
    <mergeCell ref="A4:U4"/>
    <mergeCell ref="U25:U29"/>
    <mergeCell ref="U11:U13"/>
    <mergeCell ref="U21:U22"/>
    <mergeCell ref="A5:U5"/>
    <mergeCell ref="D6:O6"/>
    <mergeCell ref="S6:U6"/>
  </mergeCells>
  <conditionalFormatting sqref="A7:U7 P6:S6">
    <cfRule type="containsText" dxfId="11" priority="9" operator="containsText" text="ZONA RIESGO BAJA">
      <formula>NOT(ISERROR(SEARCH("ZONA RIESGO BAJA",A6)))</formula>
    </cfRule>
  </conditionalFormatting>
  <conditionalFormatting sqref="P6:S6 A7:U7">
    <cfRule type="containsText" dxfId="10" priority="10" operator="containsText" text="ZONA RIESGO MODERADO">
      <formula>NOT(ISERROR(SEARCH("ZONA RIESGO MODERADO",A6)))</formula>
    </cfRule>
    <cfRule type="containsText" dxfId="9" priority="11" operator="containsText" text="ZONA RIESGO ALTO">
      <formula>NOT(ISERROR(SEARCH("ZONA RIESGO ALTO",A6)))</formula>
    </cfRule>
    <cfRule type="containsText" dxfId="8" priority="12" operator="containsText" text="ZONA RIESGO EXTREMO">
      <formula>NOT(ISERROR(SEARCH("ZONA RIESGO EXTREMO",A6)))</formula>
    </cfRule>
  </conditionalFormatting>
  <conditionalFormatting sqref="S7:U7">
    <cfRule type="containsText" dxfId="7" priority="5" operator="containsText" text="ZONA RIESGO BAJA">
      <formula>NOT(ISERROR(SEARCH("ZONA RIESGO BAJA",S7)))</formula>
    </cfRule>
    <cfRule type="containsText" dxfId="6" priority="6" operator="containsText" text="ZONA RIESGO MODERADO">
      <formula>NOT(ISERROR(SEARCH("ZONA RIESGO MODERADO",S7)))</formula>
    </cfRule>
    <cfRule type="containsText" dxfId="5" priority="7" operator="containsText" text="ZONA RIESGO ALTO">
      <formula>NOT(ISERROR(SEARCH("ZONA RIESGO ALTO",S7)))</formula>
    </cfRule>
    <cfRule type="containsText" dxfId="4" priority="8" operator="containsText" text="ZONA RIESGO EXTREMO">
      <formula>NOT(ISERROR(SEARCH("ZONA RIESGO EXTREMO",S7)))</formula>
    </cfRule>
  </conditionalFormatting>
  <conditionalFormatting sqref="T7">
    <cfRule type="containsText" dxfId="3" priority="1" operator="containsText" text="ZONA RIESGO BAJA">
      <formula>NOT(ISERROR(SEARCH("ZONA RIESGO BAJA",T7)))</formula>
    </cfRule>
    <cfRule type="containsText" dxfId="2" priority="2" operator="containsText" text="ZONA RIESGO MODERADO">
      <formula>NOT(ISERROR(SEARCH("ZONA RIESGO MODERADO",T7)))</formula>
    </cfRule>
    <cfRule type="containsText" dxfId="1" priority="3" operator="containsText" text="ZONA RIESGO ALTO">
      <formula>NOT(ISERROR(SEARCH("ZONA RIESGO ALTO",T7)))</formula>
    </cfRule>
    <cfRule type="containsText" dxfId="0" priority="4" operator="containsText" text="ZONA RIESGO EXTREMO">
      <formula>NOT(ISERROR(SEARCH("ZONA RIESGO EXTREMO",T7)))</formula>
    </cfRule>
  </conditionalFormatting>
  <dataValidations count="6">
    <dataValidation allowBlank="1" showInputMessage="1" showErrorMessage="1" promptTitle="Enuncie la Evidencia " prompt="Enuncie la evidencia que soporta la probailidad, esta deberá ser acorde a la frecuencia de la probabilidad seleccionada" sqref="F8:F9 F11:F18" xr:uid="{A1930608-928C-475E-AB00-7A292A11211E}"/>
    <dataValidation allowBlank="1" showInputMessage="1" showErrorMessage="1" promptTitle="Escriba la Oportunidad" prompt="Escriba la oportunidad, tome como referente la matriz DOFA del proceso, en lo correspondiente a la Oportunidad" sqref="C8:C9 C11:C17" xr:uid="{39349A3E-DFC6-4822-97F4-77D53710A064}"/>
    <dataValidation allowBlank="1" showInputMessage="1" showErrorMessage="1" promptTitle="Soporte de la evidencia" prompt="Escriba el documento soporte que evidencia el cumplimiento de la actividad planteada" sqref="O8:O9 O18 O11:O16" xr:uid="{47557B54-6909-4E4C-9277-C58C6BD223CA}"/>
    <dataValidation allowBlank="1" showInputMessage="1" showErrorMessage="1" promptTitle="Hay exito post implementacion?" prompt="Cuando se evidencie el éxito de la implementación de la actividad, se debe describir cual es el éxito, en caso de no evidenciar, se colocará N.A." sqref="P8:Q9 Q19 P11:Q14 O17 Q16:Q17 P16:P18" xr:uid="{00000000-0002-0000-0300-000003000000}"/>
    <dataValidation allowBlank="1" showInputMessage="1" showErrorMessage="1" promptTitle="Describa la actividad " prompt="Escriba la actividad que potenciará la oportunidad" sqref="K8:K9 K11:K18" xr:uid="{349F7301-9D06-4A5C-9A26-8D877B1EDACB}"/>
    <dataValidation type="whole" operator="greaterThan" allowBlank="1" showInputMessage="1" showErrorMessage="1" errorTitle="Solo Caracteres numericos" error="Solo Caracteres numericos" promptTitle="Solo Caracteres numericos" prompt="Solo Caracteres numericos" sqref="A8:A18" xr:uid="{4D9A8966-5757-4E5D-95CB-CFA2AC4097B5}">
      <formula1>0</formula1>
    </dataValidation>
  </dataValidations>
  <pageMargins left="0.7" right="0.7" top="0.75" bottom="0.75" header="0.3" footer="0.3"/>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38FB7C93105D94B90858FEE51157ECE" ma:contentTypeVersion="15" ma:contentTypeDescription="Crear nuevo documento." ma:contentTypeScope="" ma:versionID="7d2bc55b6bcfacdd05f36a7dbd43a05a">
  <xsd:schema xmlns:xsd="http://www.w3.org/2001/XMLSchema" xmlns:xs="http://www.w3.org/2001/XMLSchema" xmlns:p="http://schemas.microsoft.com/office/2006/metadata/properties" xmlns:ns2="2ee1ba90-c6f8-42b9-9a56-f4ec64be4862" xmlns:ns3="8297d152-313b-41dc-b90a-6f3a6d922f7d" targetNamespace="http://schemas.microsoft.com/office/2006/metadata/properties" ma:root="true" ma:fieldsID="6bb5e39975d3699d57de6e5ea0e37377" ns2:_="" ns3:_="">
    <xsd:import namespace="2ee1ba90-c6f8-42b9-9a56-f4ec64be4862"/>
    <xsd:import namespace="8297d152-313b-41dc-b90a-6f3a6d922f7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2:SharedWithUsers" minOccurs="0"/>
                <xsd:element ref="ns2:SharedWithDetails" minOccurs="0"/>
                <xsd:element ref="ns3:MediaServiceObjectDetectorVersions"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1ba90-c6f8-42b9-9a56-f4ec64be4862"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6e5a538f-f42a-432f-8f57-65f1024192b3}" ma:internalName="TaxCatchAll" ma:showField="CatchAllData" ma:web="2ee1ba90-c6f8-42b9-9a56-f4ec64be486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297d152-313b-41dc-b90a-6f3a6d922f7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2ee1ba90-c6f8-42b9-9a56-f4ec64be4862" xsi:nil="true"/>
    <lcf76f155ced4ddcb4097134ff3c332f xmlns="8297d152-313b-41dc-b90a-6f3a6d922f7d">
      <Terms xmlns="http://schemas.microsoft.com/office/infopath/2007/PartnerControls"/>
    </lcf76f155ced4ddcb4097134ff3c332f>
    <_dlc_DocId xmlns="2ee1ba90-c6f8-42b9-9a56-f4ec64be4862">DRUKRJ7NFA2K-82944973-92189</_dlc_DocId>
    <_dlc_DocIdUrl xmlns="2ee1ba90-c6f8-42b9-9a56-f4ec64be4862">
      <Url>https://scjgovcol.sharepoint.com/sites/130-OCI/_layouts/15/DocIdRedir.aspx?ID=DRUKRJ7NFA2K-82944973-92189</Url>
      <Description>DRUKRJ7NFA2K-82944973-92189</Description>
    </_dlc_DocIdUrl>
  </documentManagement>
</p:properties>
</file>

<file path=customXml/itemProps1.xml><?xml version="1.0" encoding="utf-8"?>
<ds:datastoreItem xmlns:ds="http://schemas.openxmlformats.org/officeDocument/2006/customXml" ds:itemID="{A462319D-06FE-4927-BDB5-B10FAF5F3E30}"/>
</file>

<file path=customXml/itemProps2.xml><?xml version="1.0" encoding="utf-8"?>
<ds:datastoreItem xmlns:ds="http://schemas.openxmlformats.org/officeDocument/2006/customXml" ds:itemID="{3E4D9C8D-0F40-43C0-850D-5F313ABF334D}"/>
</file>

<file path=customXml/itemProps3.xml><?xml version="1.0" encoding="utf-8"?>
<ds:datastoreItem xmlns:ds="http://schemas.openxmlformats.org/officeDocument/2006/customXml" ds:itemID="{AD94996B-4FB9-47CB-BD0B-24414780555D}"/>
</file>

<file path=customXml/itemProps4.xml><?xml version="1.0" encoding="utf-8"?>
<ds:datastoreItem xmlns:ds="http://schemas.openxmlformats.org/officeDocument/2006/customXml" ds:itemID="{23C3C8FB-0AC5-43E5-841D-BCA711E044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Montana</dc:creator>
  <cp:keywords/>
  <dc:description/>
  <cp:lastModifiedBy>Martha Yaneth Uribe Ortega</cp:lastModifiedBy>
  <cp:revision/>
  <dcterms:created xsi:type="dcterms:W3CDTF">2021-05-14T20:23:25Z</dcterms:created>
  <dcterms:modified xsi:type="dcterms:W3CDTF">2025-03-05T16:22:36Z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0x010100B38FB7C93105D94B90858FEE51157ECE</vt:lpwstr>
  </property>
  <property fmtid="{D5CDD505-2E9C-101B-9397-08002B2CF9AE}" pid="3" name="_dlc_DocIdItemGuid">
    <vt:lpwstr>4aae3166-b8a2-41f3-af1f-9cfb499c9f90</vt:lpwstr>
  </property>
  <property fmtid="{D5CDD505-2E9C-101B-9397-08002B2CF9AE}" pid="4" name="MediaServiceImageTags">
    <vt:lpwstr/>
  </property>
</Properties>
</file>