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codeName="ThisWorkbook"/>
  <mc:AlternateContent xmlns:mc="http://schemas.openxmlformats.org/markup-compatibility/2006">
    <mc:Choice Requires="x15">
      <x15ac:absPath xmlns:x15ac="http://schemas.microsoft.com/office/spreadsheetml/2010/11/ac" url="C:\Users\MAURODRON\Downloads\"/>
    </mc:Choice>
  </mc:AlternateContent>
  <xr:revisionPtr revIDLastSave="0" documentId="13_ncr:1_{AE3723F9-0211-46D1-9D18-500EA45C2CAC}" xr6:coauthVersionLast="47" xr6:coauthVersionMax="47" xr10:uidLastSave="{00000000-0000-0000-0000-000000000000}"/>
  <bookViews>
    <workbookView xWindow="-120" yWindow="-120" windowWidth="29040" windowHeight="15840" firstSheet="3" activeTab="6" xr2:uid="{00000000-000D-0000-FFFF-FFFF00000000}"/>
  </bookViews>
  <sheets>
    <sheet name="SDSCJ" sheetId="10" r:id="rId1"/>
    <sheet name="LISTADO DE ACTIVOS - ICC" sheetId="13" r:id="rId2"/>
    <sheet name="HOJA RESUMEN" sheetId="8"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 r:id="rId12"/>
  </externalReferences>
  <definedNames>
    <definedName name="_xlnm._FilterDatabase" localSheetId="1" hidden="1">'LISTADO DE ACTIVOS - ICC'!$A$7:$AJ$339</definedName>
    <definedName name="_xlnm._FilterDatabase" localSheetId="3" hidden="1">'RIESGO INHERENTE'!$A$4:$M$4</definedName>
    <definedName name="_xlnm._FilterDatabase" localSheetId="4" hidden="1">'TRATAMIENTO DE RIESGO'!$A$5:$U$5</definedName>
    <definedName name="analogo">[1]Valores!$A$11:$A$13</definedName>
    <definedName name="_xlnm.Print_Area" localSheetId="2">'HOJA RESUMEN'!$A$1:$M$45</definedName>
    <definedName name="_xlnm.Print_Area" localSheetId="1">'LISTADO DE ACTIVOS - ICC'!$A$1:$AJ$339</definedName>
    <definedName name="_xlnm.Print_Area" localSheetId="3">'RIESGO INHERENTE'!$A$1:$M$32</definedName>
    <definedName name="_xlnm.Print_Area" localSheetId="0">SDSCJ!$A$1:$E$13</definedName>
    <definedName name="_xlnm.Print_Area" localSheetId="4">'TRATAMIENTO DE RIESGO'!$A$1:$U$39</definedName>
    <definedName name="_xlnm.Print_Area" localSheetId="6">'TRATAMIENTO DE RIESGO RESIDUAL'!$A$1:$G$33</definedName>
    <definedName name="_xlnm.Print_Area" localSheetId="5">'VALORACIÓN CON CONTROLES'!$A$1:$H$33</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8" l="1"/>
  <c r="F27" i="8"/>
  <c r="G27" i="8"/>
  <c r="E28" i="8"/>
  <c r="F28" i="8"/>
  <c r="G28" i="8"/>
  <c r="E29" i="8"/>
  <c r="F29" i="8"/>
  <c r="G29" i="8"/>
  <c r="E30" i="8"/>
  <c r="F30" i="8"/>
  <c r="G30" i="8"/>
  <c r="E31" i="8"/>
  <c r="F31" i="8"/>
  <c r="G31" i="8"/>
  <c r="E32" i="8"/>
  <c r="F32" i="8"/>
  <c r="G32" i="8"/>
  <c r="F26" i="8"/>
  <c r="E26" i="8"/>
  <c r="G26" i="8"/>
  <c r="F20" i="8"/>
  <c r="F21" i="8"/>
  <c r="F22" i="8"/>
  <c r="F23" i="8"/>
  <c r="F24" i="8"/>
  <c r="F25" i="8"/>
  <c r="E20" i="8"/>
  <c r="E21" i="8"/>
  <c r="E22" i="8"/>
  <c r="E23" i="8"/>
  <c r="E24" i="8"/>
  <c r="E25" i="8"/>
  <c r="E19" i="8"/>
  <c r="F19" i="8"/>
  <c r="G21" i="8"/>
  <c r="G22" i="8"/>
  <c r="G23" i="8"/>
  <c r="G24" i="8"/>
  <c r="G25" i="8"/>
  <c r="G20" i="8"/>
  <c r="G19" i="8"/>
  <c r="G18" i="8"/>
  <c r="D23" i="8"/>
  <c r="C23" i="8"/>
  <c r="D25" i="8"/>
  <c r="C25" i="8"/>
  <c r="B25" i="8"/>
  <c r="D26" i="8"/>
  <c r="C26" i="8"/>
  <c r="B26" i="8"/>
  <c r="D22" i="8"/>
  <c r="C22" i="8"/>
  <c r="B23" i="8"/>
  <c r="B22" i="8"/>
  <c r="D21" i="8"/>
  <c r="D20" i="8"/>
  <c r="D19" i="8"/>
  <c r="C21" i="8"/>
  <c r="C20" i="8"/>
  <c r="B21" i="8"/>
  <c r="B20" i="8"/>
  <c r="B19" i="8"/>
  <c r="C19" i="8"/>
  <c r="B18" i="8"/>
  <c r="C18" i="8"/>
  <c r="G16" i="6"/>
  <c r="F16" i="6"/>
  <c r="F25" i="5"/>
  <c r="E25" i="5"/>
  <c r="G17" i="8"/>
  <c r="F17" i="8"/>
  <c r="C17" i="8"/>
  <c r="B17" i="8"/>
  <c r="A17" i="8"/>
  <c r="M21" i="3"/>
  <c r="P25" i="5"/>
  <c r="Q25" i="5" s="1"/>
  <c r="S25" i="5" s="1"/>
  <c r="T25" i="5" s="1"/>
  <c r="K17" i="8" l="1"/>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8" i="8"/>
  <c r="M7" i="8"/>
  <c r="I7" i="8"/>
  <c r="I40" i="8"/>
  <c r="I39" i="8"/>
  <c r="I38" i="8"/>
  <c r="I37" i="8"/>
  <c r="I36" i="8"/>
  <c r="I35" i="8"/>
  <c r="I34" i="8"/>
  <c r="I29" i="8"/>
  <c r="I30" i="8"/>
  <c r="I31" i="8"/>
  <c r="I32" i="8"/>
  <c r="I33" i="8"/>
  <c r="I28" i="8"/>
  <c r="I27" i="8"/>
  <c r="I26" i="8"/>
  <c r="I25" i="8"/>
  <c r="I24" i="8"/>
  <c r="I23" i="8"/>
  <c r="I22" i="8"/>
  <c r="I21" i="8"/>
  <c r="I8" i="8"/>
  <c r="I9" i="8"/>
  <c r="I10" i="8"/>
  <c r="I11" i="8"/>
  <c r="I12" i="8"/>
  <c r="I13" i="8"/>
  <c r="I14" i="8"/>
  <c r="I15" i="8"/>
  <c r="I16" i="8"/>
  <c r="I17" i="8"/>
  <c r="I18" i="8"/>
  <c r="I19" i="8"/>
  <c r="I20" i="8"/>
  <c r="G8" i="8"/>
  <c r="G9" i="8"/>
  <c r="G10" i="8"/>
  <c r="G11" i="8"/>
  <c r="G12" i="8"/>
  <c r="G13" i="8"/>
  <c r="G14" i="8"/>
  <c r="G15" i="8"/>
  <c r="G16" i="8"/>
  <c r="G33" i="8"/>
  <c r="G34" i="8"/>
  <c r="G35" i="8"/>
  <c r="G36" i="8"/>
  <c r="G37" i="8"/>
  <c r="G38" i="8"/>
  <c r="G39" i="8"/>
  <c r="G40" i="8"/>
  <c r="F8" i="8"/>
  <c r="F9" i="8"/>
  <c r="F10" i="8"/>
  <c r="F11" i="8"/>
  <c r="F12" i="8"/>
  <c r="F13" i="8"/>
  <c r="F14" i="8"/>
  <c r="F15" i="8"/>
  <c r="F16" i="8"/>
  <c r="F18" i="8"/>
  <c r="F33" i="8"/>
  <c r="F34" i="8"/>
  <c r="F35" i="8"/>
  <c r="F36" i="8"/>
  <c r="F37" i="8"/>
  <c r="F38" i="8"/>
  <c r="F39" i="8"/>
  <c r="F40" i="8"/>
  <c r="E33" i="8"/>
  <c r="E34" i="8"/>
  <c r="E35" i="8"/>
  <c r="E36" i="8"/>
  <c r="C38" i="8"/>
  <c r="C35" i="8"/>
  <c r="C34" i="8"/>
  <c r="C33" i="8"/>
  <c r="C27" i="8"/>
  <c r="C24" i="8"/>
  <c r="B40" i="8"/>
  <c r="B39" i="8"/>
  <c r="B37" i="8"/>
  <c r="B38" i="8"/>
  <c r="B36" i="8"/>
  <c r="B35" i="8"/>
  <c r="B34" i="8"/>
  <c r="B30" i="8"/>
  <c r="B31" i="8"/>
  <c r="B32" i="8"/>
  <c r="B33" i="8"/>
  <c r="B29" i="8"/>
  <c r="B28" i="8"/>
  <c r="B27" i="8"/>
  <c r="B24" i="8"/>
  <c r="B10" i="8"/>
  <c r="B11" i="8"/>
  <c r="B12" i="8"/>
  <c r="B13" i="8"/>
  <c r="B14" i="8"/>
  <c r="B15" i="8"/>
  <c r="B16" i="8"/>
  <c r="B9" i="8"/>
  <c r="B7" i="8"/>
  <c r="B8" i="8"/>
  <c r="A7" i="8" l="1"/>
  <c r="A8" i="8"/>
  <c r="A9" i="8"/>
  <c r="A10" i="8"/>
  <c r="A11" i="8"/>
  <c r="A12" i="8"/>
  <c r="A13" i="8"/>
  <c r="A14" i="8"/>
  <c r="A15" i="8"/>
  <c r="A16" i="8"/>
  <c r="A28" i="8"/>
  <c r="A29" i="8"/>
  <c r="A30" i="8"/>
  <c r="A31" i="8"/>
  <c r="A32" i="8"/>
  <c r="A33" i="8"/>
  <c r="A36" i="8"/>
  <c r="A37" i="8"/>
  <c r="A39" i="8"/>
  <c r="A40" i="8"/>
  <c r="P7" i="5" l="1"/>
  <c r="P8" i="5"/>
  <c r="P9" i="5"/>
  <c r="K10" i="8" s="1"/>
  <c r="P10" i="5"/>
  <c r="K11" i="8" s="1"/>
  <c r="P11" i="5"/>
  <c r="P12" i="5"/>
  <c r="P13" i="5"/>
  <c r="K14" i="8" s="1"/>
  <c r="P14" i="5"/>
  <c r="K15" i="8" s="1"/>
  <c r="P15" i="5"/>
  <c r="P16" i="5"/>
  <c r="K18" i="8" s="1"/>
  <c r="P17" i="5"/>
  <c r="K19" i="8" s="1"/>
  <c r="P18" i="5"/>
  <c r="P19" i="5"/>
  <c r="P20" i="5"/>
  <c r="K22" i="8" s="1"/>
  <c r="P21" i="5"/>
  <c r="K23" i="8" s="1"/>
  <c r="P22" i="5"/>
  <c r="P23" i="5"/>
  <c r="P24" i="5"/>
  <c r="K26" i="8" s="1"/>
  <c r="P26" i="5"/>
  <c r="K27" i="8" s="1"/>
  <c r="P27" i="5"/>
  <c r="P28" i="5"/>
  <c r="K29" i="8" s="1"/>
  <c r="P29" i="5"/>
  <c r="P30" i="5"/>
  <c r="Q30" i="5" s="1"/>
  <c r="S30" i="5" s="1"/>
  <c r="T30" i="5" s="1"/>
  <c r="P31" i="5"/>
  <c r="K32" i="8" s="1"/>
  <c r="P32" i="5"/>
  <c r="K33" i="8" s="1"/>
  <c r="P33" i="5"/>
  <c r="K34" i="8" s="1"/>
  <c r="P34" i="5"/>
  <c r="K35" i="8" s="1"/>
  <c r="P35" i="5"/>
  <c r="P36" i="5"/>
  <c r="K37" i="8" s="1"/>
  <c r="P37" i="5"/>
  <c r="K38" i="8" s="1"/>
  <c r="P38" i="5"/>
  <c r="P39" i="5"/>
  <c r="K40" i="8" s="1"/>
  <c r="F39" i="5"/>
  <c r="F38" i="5"/>
  <c r="F37" i="5"/>
  <c r="F36" i="5"/>
  <c r="F35" i="5"/>
  <c r="F34" i="5"/>
  <c r="F33" i="5"/>
  <c r="F32" i="5"/>
  <c r="F29" i="5"/>
  <c r="F30" i="5"/>
  <c r="F31" i="5"/>
  <c r="F28" i="5"/>
  <c r="F27" i="5"/>
  <c r="F26" i="5"/>
  <c r="F24" i="5"/>
  <c r="F23" i="5"/>
  <c r="F22" i="5"/>
  <c r="F21" i="5"/>
  <c r="F20" i="5"/>
  <c r="F19" i="5"/>
  <c r="F18" i="5"/>
  <c r="F7" i="5"/>
  <c r="F8" i="5"/>
  <c r="F9" i="5"/>
  <c r="F10" i="5"/>
  <c r="F11" i="5"/>
  <c r="F12" i="5"/>
  <c r="F13" i="5"/>
  <c r="F14" i="5"/>
  <c r="F15" i="5"/>
  <c r="F16" i="5"/>
  <c r="F17" i="5"/>
  <c r="E39" i="5"/>
  <c r="E40" i="8" s="1"/>
  <c r="E38" i="5"/>
  <c r="E39" i="8" s="1"/>
  <c r="E37" i="5"/>
  <c r="E38" i="8" s="1"/>
  <c r="E36" i="5"/>
  <c r="E37" i="8" s="1"/>
  <c r="E31" i="5"/>
  <c r="E29" i="5"/>
  <c r="E30" i="5"/>
  <c r="E28" i="5"/>
  <c r="E24" i="5"/>
  <c r="E21" i="5"/>
  <c r="E17" i="5"/>
  <c r="E16" i="5"/>
  <c r="E7" i="5"/>
  <c r="E8" i="8" s="1"/>
  <c r="E8" i="5"/>
  <c r="E9" i="8" s="1"/>
  <c r="E9" i="5"/>
  <c r="E10" i="8" s="1"/>
  <c r="E10" i="5"/>
  <c r="E11" i="8" s="1"/>
  <c r="E11" i="5"/>
  <c r="E12" i="8" s="1"/>
  <c r="E12" i="5"/>
  <c r="E13" i="8" s="1"/>
  <c r="E13" i="5"/>
  <c r="E14" i="8" s="1"/>
  <c r="E14" i="5"/>
  <c r="E15" i="8" s="1"/>
  <c r="E15" i="5"/>
  <c r="E16" i="8" s="1"/>
  <c r="C9" i="8"/>
  <c r="C10" i="8"/>
  <c r="C11" i="8"/>
  <c r="C12" i="8"/>
  <c r="C13" i="8"/>
  <c r="C14" i="8"/>
  <c r="C15" i="8"/>
  <c r="C16" i="8"/>
  <c r="C28" i="8"/>
  <c r="C29" i="8"/>
  <c r="C30" i="8"/>
  <c r="C31" i="8"/>
  <c r="C32" i="8"/>
  <c r="C36" i="8"/>
  <c r="C37" i="8"/>
  <c r="C39" i="8"/>
  <c r="C40" i="8"/>
  <c r="C8" i="8"/>
  <c r="E18" i="8" l="1"/>
  <c r="E17" i="8"/>
  <c r="Q9" i="5"/>
  <c r="S9" i="5" s="1"/>
  <c r="T9" i="5" s="1"/>
  <c r="Q37" i="5"/>
  <c r="S37" i="5" s="1"/>
  <c r="T37" i="5" s="1"/>
  <c r="Q24" i="5"/>
  <c r="S24" i="5" s="1"/>
  <c r="T24" i="5" s="1"/>
  <c r="Q21" i="5"/>
  <c r="S21" i="5" s="1"/>
  <c r="T21" i="5" s="1"/>
  <c r="Q14" i="5"/>
  <c r="S14" i="5" s="1"/>
  <c r="T14" i="5" s="1"/>
  <c r="Q16" i="5"/>
  <c r="S16" i="5" s="1"/>
  <c r="T16" i="5" s="1"/>
  <c r="D25" i="6"/>
  <c r="E25" i="6" s="1"/>
  <c r="G25" i="6" s="1"/>
  <c r="K30" i="8"/>
  <c r="Q22" i="5"/>
  <c r="S22" i="5" s="1"/>
  <c r="T22" i="5" s="1"/>
  <c r="K24" i="8"/>
  <c r="Q12" i="5"/>
  <c r="S12" i="5" s="1"/>
  <c r="T12" i="5" s="1"/>
  <c r="K13" i="8"/>
  <c r="Q38" i="5"/>
  <c r="S38" i="5" s="1"/>
  <c r="T38" i="5" s="1"/>
  <c r="K39" i="8"/>
  <c r="Q35" i="5"/>
  <c r="S35" i="5" s="1"/>
  <c r="T35" i="5" s="1"/>
  <c r="K36" i="8"/>
  <c r="Q33" i="5"/>
  <c r="S33" i="5" s="1"/>
  <c r="T33" i="5" s="1"/>
  <c r="Q19" i="5"/>
  <c r="S19" i="5" s="1"/>
  <c r="T19" i="5" s="1"/>
  <c r="K21" i="8"/>
  <c r="Q11" i="5"/>
  <c r="S11" i="5" s="1"/>
  <c r="T11" i="5" s="1"/>
  <c r="K12" i="8"/>
  <c r="D26" i="6"/>
  <c r="E26" i="6" s="1"/>
  <c r="G26" i="6" s="1"/>
  <c r="K31" i="8"/>
  <c r="Q27" i="5"/>
  <c r="S27" i="5" s="1"/>
  <c r="T27" i="5" s="1"/>
  <c r="K28" i="8"/>
  <c r="Q18" i="5"/>
  <c r="S18" i="5" s="1"/>
  <c r="T18" i="5" s="1"/>
  <c r="K20" i="8"/>
  <c r="Q13" i="5"/>
  <c r="S13" i="5" s="1"/>
  <c r="T13" i="5" s="1"/>
  <c r="Q10" i="5"/>
  <c r="S10" i="5" s="1"/>
  <c r="T10" i="5" s="1"/>
  <c r="Q8" i="5"/>
  <c r="S8" i="5" s="1"/>
  <c r="T8" i="5" s="1"/>
  <c r="K9" i="8"/>
  <c r="Q34" i="5"/>
  <c r="S34" i="5" s="1"/>
  <c r="T34" i="5" s="1"/>
  <c r="Q29" i="5"/>
  <c r="S29" i="5" s="1"/>
  <c r="T29" i="5" s="1"/>
  <c r="Q26" i="5"/>
  <c r="S26" i="5" s="1"/>
  <c r="T26" i="5" s="1"/>
  <c r="Q23" i="5"/>
  <c r="S23" i="5" s="1"/>
  <c r="T23" i="5" s="1"/>
  <c r="K25" i="8"/>
  <c r="Q20" i="5"/>
  <c r="S20" i="5" s="1"/>
  <c r="T20" i="5" s="1"/>
  <c r="Q17" i="5"/>
  <c r="S17" i="5" s="1"/>
  <c r="T17" i="5" s="1"/>
  <c r="Q15" i="5"/>
  <c r="S15" i="5" s="1"/>
  <c r="T15" i="5" s="1"/>
  <c r="K16" i="8"/>
  <c r="Q7" i="5"/>
  <c r="S7" i="5" s="1"/>
  <c r="T7" i="5" s="1"/>
  <c r="K8" i="8"/>
  <c r="Q39" i="5"/>
  <c r="D32" i="6"/>
  <c r="E32" i="6" s="1"/>
  <c r="D31" i="6"/>
  <c r="E31" i="6" s="1"/>
  <c r="Q36" i="5"/>
  <c r="S36" i="5" s="1"/>
  <c r="T36" i="5" s="1"/>
  <c r="D30" i="6"/>
  <c r="E30" i="6" s="1"/>
  <c r="D29" i="6"/>
  <c r="E29" i="6" s="1"/>
  <c r="Q32" i="5"/>
  <c r="S32" i="5" s="1"/>
  <c r="T32" i="5" s="1"/>
  <c r="D28" i="6"/>
  <c r="E28" i="6" s="1"/>
  <c r="Q31" i="5"/>
  <c r="S31" i="5" s="1"/>
  <c r="T31" i="5" s="1"/>
  <c r="D27" i="6"/>
  <c r="E27" i="6" s="1"/>
  <c r="Q28" i="5"/>
  <c r="S28" i="5" s="1"/>
  <c r="T28" i="5" s="1"/>
  <c r="D24" i="6"/>
  <c r="E24" i="6" s="1"/>
  <c r="F25" i="6" l="1"/>
  <c r="H25" i="6" s="1"/>
  <c r="L30" i="8" s="1"/>
  <c r="F26" i="6"/>
  <c r="H26" i="6" s="1"/>
  <c r="L31" i="8" s="1"/>
  <c r="G24" i="6"/>
  <c r="F24" i="6"/>
  <c r="G27" i="6"/>
  <c r="F27" i="6"/>
  <c r="G28" i="6"/>
  <c r="F28" i="6"/>
  <c r="G29" i="6"/>
  <c r="F29" i="6"/>
  <c r="G30" i="6"/>
  <c r="F30" i="6"/>
  <c r="G31" i="6"/>
  <c r="F31" i="6"/>
  <c r="G32" i="6"/>
  <c r="F32" i="6"/>
  <c r="H32" i="6" s="1"/>
  <c r="L40" i="8" s="1"/>
  <c r="D23" i="6"/>
  <c r="E23" i="6" s="1"/>
  <c r="D22" i="6"/>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M26" i="3"/>
  <c r="D32" i="8" s="1"/>
  <c r="M25" i="3"/>
  <c r="D31" i="8" s="1"/>
  <c r="M24" i="3"/>
  <c r="D30" i="8" s="1"/>
  <c r="M23" i="3"/>
  <c r="D29" i="8" s="1"/>
  <c r="M22" i="3"/>
  <c r="M20" i="3"/>
  <c r="M19" i="3"/>
  <c r="M18" i="3"/>
  <c r="M17" i="3"/>
  <c r="M16" i="3"/>
  <c r="M15" i="3"/>
  <c r="M14" i="3"/>
  <c r="D16" i="8" s="1"/>
  <c r="M13" i="3"/>
  <c r="D15" i="8" s="1"/>
  <c r="M12" i="3"/>
  <c r="D14" i="8" s="1"/>
  <c r="M11" i="3"/>
  <c r="D13" i="8" s="1"/>
  <c r="M10" i="3"/>
  <c r="D12" i="8" s="1"/>
  <c r="M9" i="3"/>
  <c r="D11" i="8" s="1"/>
  <c r="M8" i="3"/>
  <c r="D10" i="8" s="1"/>
  <c r="M7" i="3"/>
  <c r="D9" i="8" s="1"/>
  <c r="M6" i="3"/>
  <c r="D8" i="8" s="1"/>
  <c r="M31" i="3"/>
  <c r="D40" i="8" s="1"/>
  <c r="M30" i="3"/>
  <c r="M29" i="3"/>
  <c r="M28" i="3"/>
  <c r="M27" i="3"/>
  <c r="D18" i="8" l="1"/>
  <c r="D17" i="8"/>
  <c r="H30" i="6"/>
  <c r="L37" i="8" s="1"/>
  <c r="H28" i="6"/>
  <c r="L34" i="8" s="1"/>
  <c r="H24" i="6"/>
  <c r="L29" i="8" s="1"/>
  <c r="H31" i="6"/>
  <c r="L38" i="8" s="1"/>
  <c r="H29" i="6"/>
  <c r="L36" i="8" s="1"/>
  <c r="H27" i="6"/>
  <c r="L32" i="8" s="1"/>
  <c r="D34" i="8"/>
  <c r="D33" i="8"/>
  <c r="D35" i="8"/>
  <c r="D36" i="8"/>
  <c r="D37" i="8"/>
  <c r="D38" i="8"/>
  <c r="D39" i="8"/>
  <c r="D24" i="8"/>
  <c r="D27" i="8"/>
  <c r="D28" i="8"/>
  <c r="G8" i="6"/>
  <c r="F8" i="6"/>
  <c r="G9" i="6"/>
  <c r="F9" i="6"/>
  <c r="G10" i="6"/>
  <c r="F10" i="6"/>
  <c r="G11" i="6"/>
  <c r="F11" i="6"/>
  <c r="G12" i="6"/>
  <c r="F12" i="6"/>
  <c r="G13" i="6"/>
  <c r="F13" i="6"/>
  <c r="G14" i="6"/>
  <c r="F14" i="6"/>
  <c r="G15" i="6"/>
  <c r="F15" i="6"/>
  <c r="G17" i="6"/>
  <c r="F17" i="6"/>
  <c r="G18" i="6"/>
  <c r="F18" i="6"/>
  <c r="G19" i="6"/>
  <c r="F19" i="6"/>
  <c r="G20" i="6"/>
  <c r="F20" i="6"/>
  <c r="G21" i="6"/>
  <c r="F21" i="6"/>
  <c r="G22" i="6"/>
  <c r="F22" i="6"/>
  <c r="G23" i="6"/>
  <c r="F23" i="6"/>
  <c r="L33" i="8" l="1"/>
  <c r="L39" i="8"/>
  <c r="H23" i="6"/>
  <c r="L28" i="8" s="1"/>
  <c r="H21" i="6"/>
  <c r="L24" i="8" s="1"/>
  <c r="H19" i="6"/>
  <c r="L21" i="8" s="1"/>
  <c r="H17" i="6"/>
  <c r="L18" i="8" s="1"/>
  <c r="H15" i="6"/>
  <c r="L16" i="8" s="1"/>
  <c r="H13" i="6"/>
  <c r="L14" i="8" s="1"/>
  <c r="H11" i="6"/>
  <c r="L12" i="8" s="1"/>
  <c r="H9" i="6"/>
  <c r="L10" i="8" s="1"/>
  <c r="L35" i="8"/>
  <c r="H22" i="6"/>
  <c r="L26" i="8" s="1"/>
  <c r="H20" i="6"/>
  <c r="L23" i="8" s="1"/>
  <c r="H18" i="6"/>
  <c r="L19" i="8" s="1"/>
  <c r="H16" i="6"/>
  <c r="L17" i="8" s="1"/>
  <c r="H14" i="6"/>
  <c r="L15" i="8" s="1"/>
  <c r="H12" i="6"/>
  <c r="L13" i="8" s="1"/>
  <c r="H10" i="6"/>
  <c r="L11" i="8" s="1"/>
  <c r="H8" i="6"/>
  <c r="L9" i="8" s="1"/>
  <c r="G7" i="8"/>
  <c r="F7" i="8"/>
  <c r="C7" i="8"/>
  <c r="F6" i="5"/>
  <c r="M32" i="3"/>
  <c r="L25" i="8" l="1"/>
  <c r="L20" i="8"/>
  <c r="L22" i="8"/>
  <c r="L27" i="8"/>
  <c r="M5" i="3"/>
  <c r="D7" i="8" s="1"/>
  <c r="D7" i="6"/>
  <c r="E7" i="6" s="1"/>
  <c r="P6" i="5"/>
  <c r="E6" i="5"/>
  <c r="E7" i="8" s="1"/>
  <c r="Q6" i="5" l="1"/>
  <c r="D6" i="6"/>
  <c r="G7" i="6"/>
  <c r="F7" i="6"/>
  <c r="S39" i="5"/>
  <c r="T39" i="5" s="1"/>
  <c r="E6" i="6"/>
  <c r="G6" i="6" s="1"/>
  <c r="K7" i="8"/>
  <c r="S6" i="5"/>
  <c r="T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H7" i="6" l="1"/>
  <c r="L8" i="8" s="1"/>
  <c r="F6" i="6"/>
  <c r="H6" i="6" s="1"/>
  <c r="L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1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1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1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1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1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1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1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1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1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1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1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1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1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1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1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1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1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1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1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1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1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1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1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1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1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1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100-00001B000000}">
      <text>
        <r>
          <rPr>
            <sz val="9"/>
            <color indexed="81"/>
            <rFont val="Tahoma"/>
            <family val="2"/>
          </rPr>
          <t>Mención de la norma jurídica que sirve como fundamento jurídico para la clasificación o reserva de la información.</t>
        </r>
      </text>
    </comment>
    <comment ref="AA8" authorId="6" shapeId="0" xr:uid="{00000000-0006-0000-01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100-00001D000000}">
      <text>
        <r>
          <rPr>
            <sz val="9"/>
            <color indexed="81"/>
            <rFont val="Tahoma"/>
            <family val="2"/>
          </rPr>
          <t>La fecha de la calificación de la información como reservada o clasificada.</t>
        </r>
      </text>
    </comment>
    <comment ref="AC8" authorId="6" shapeId="0" xr:uid="{00000000-0006-0000-01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1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1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1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1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1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1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1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I5" authorId="0" shapeId="0" xr:uid="{00000000-0006-0000-0400-000003000000}">
      <text>
        <r>
          <rPr>
            <b/>
            <sz val="9"/>
            <color indexed="81"/>
            <rFont val="Tahoma"/>
            <family val="2"/>
          </rPr>
          <t xml:space="preserve">Describa al responsable de la implementación del control
</t>
        </r>
      </text>
    </comment>
    <comment ref="K5" authorId="0" shapeId="0" xr:uid="{00000000-0006-0000-0400-000004000000}">
      <text>
        <r>
          <rPr>
            <b/>
            <sz val="9"/>
            <color rgb="FF000000"/>
            <rFont val="Tahoma"/>
            <family val="2"/>
          </rPr>
          <t>1 si no existe evidencia, 10 si existe evidencia contundente</t>
        </r>
      </text>
    </comment>
    <comment ref="M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<sst xmlns="http://schemas.openxmlformats.org/spreadsheetml/2006/main" count="13080" uniqueCount="2253">
  <si>
    <t xml:space="preserve">MATRIZ DE RIESGOS DE SEGURIDAD DE LA INFORMACIÓN </t>
  </si>
  <si>
    <t>F-FI-1385
V.1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</si>
  <si>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</si>
  <si>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</si>
  <si>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</si>
  <si>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</si>
  <si>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</si>
  <si>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</si>
  <si>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</si>
  <si>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</si>
  <si>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 xml:space="preserve">Control de cambios </t>
  </si>
  <si>
    <t xml:space="preserve">Cambios </t>
  </si>
  <si>
    <t xml:space="preserve">Fecha </t>
  </si>
  <si>
    <t xml:space="preserve">Versión </t>
  </si>
  <si>
    <t>REGISTRO DE ACTIVOS DE INFORMACIÓN E INDICE DE INFORMACIÓN CLASIFICADA Y RESERVADA</t>
  </si>
  <si>
    <t>F-GD-1081
V.1</t>
  </si>
  <si>
    <t>Información del Proceso</t>
  </si>
  <si>
    <t>Tipo documental</t>
  </si>
  <si>
    <t>Tipo de Soporte (medio de conservación y/o soporte)</t>
  </si>
  <si>
    <t>Tipo de Origen</t>
  </si>
  <si>
    <t>Clasificación y custodia de la información</t>
  </si>
  <si>
    <t>Indice de Información Clasificada y Reservada (Decreto 103-2015 Art 40)</t>
  </si>
  <si>
    <t>Infraestructura Crítica Cibernética</t>
  </si>
  <si>
    <t>Componente de Seguridad de la Información</t>
  </si>
  <si>
    <t>ID</t>
  </si>
  <si>
    <t>Tipo de Proceso</t>
  </si>
  <si>
    <t>Proceso</t>
  </si>
  <si>
    <t xml:space="preserve"> Código del Procedimiento</t>
  </si>
  <si>
    <t xml:space="preserve"> Código del
 Formato</t>
  </si>
  <si>
    <t>Nombre del activo (Registro o  documento de archivo)</t>
  </si>
  <si>
    <t>Descripción del activo de información</t>
  </si>
  <si>
    <t>Idioma</t>
  </si>
  <si>
    <t>Tipo de Activo</t>
  </si>
  <si>
    <t>Descripción del soporte</t>
  </si>
  <si>
    <t>Formato</t>
  </si>
  <si>
    <t>Serie</t>
  </si>
  <si>
    <t xml:space="preserve"> Subserie</t>
  </si>
  <si>
    <t>Descripción de la serie y/o subserie (categoría de información)</t>
  </si>
  <si>
    <t>¿Tiene datos personales?</t>
  </si>
  <si>
    <t xml:space="preserve">Clasificación de la información </t>
  </si>
  <si>
    <t>Custodio de la información</t>
  </si>
  <si>
    <t xml:space="preserve">Estado de la información </t>
  </si>
  <si>
    <t>Ubicación del activo de información</t>
  </si>
  <si>
    <t>Publicada  (link página web)</t>
  </si>
  <si>
    <t>Propietario del activo de información</t>
  </si>
  <si>
    <t>Fecha de Generacion de la Información clasificada y Reservada</t>
  </si>
  <si>
    <t xml:space="preserve">Objetivo Legitimo de la excepción </t>
  </si>
  <si>
    <t>Fundamento Constitucional o legal</t>
  </si>
  <si>
    <t>Fundamento jurídico de la Excepción</t>
  </si>
  <si>
    <t xml:space="preserve">Excepción Total o Parcial </t>
  </si>
  <si>
    <t>Fecha de calificación</t>
  </si>
  <si>
    <t>Plazo de la clasificación o reserva</t>
  </si>
  <si>
    <t>Impacto Social</t>
  </si>
  <si>
    <t>Impacto Económico</t>
  </si>
  <si>
    <t>Impacto Ambiental</t>
  </si>
  <si>
    <t xml:space="preserve">Confidencialidad </t>
  </si>
  <si>
    <t xml:space="preserve">Integridad </t>
  </si>
  <si>
    <t>Disponibilidad</t>
  </si>
  <si>
    <t>Importancia del Activo / Criticidad del Activo</t>
  </si>
  <si>
    <t>AI0001</t>
  </si>
  <si>
    <t>Misional</t>
  </si>
  <si>
    <t>Acceso y Fortalecimiento a la Justicia</t>
  </si>
  <si>
    <t>N/A</t>
  </si>
  <si>
    <t>Actas del Comité de Seguridad, e Infraestructura</t>
  </si>
  <si>
    <t xml:space="preserve">Son actas de las reuniones llevadas a cabo en el marco del sub- Comité de Seguridad e Infraestructua </t>
  </si>
  <si>
    <t>Español</t>
  </si>
  <si>
    <t>Información</t>
  </si>
  <si>
    <t>Documental Digital y Electrónico</t>
  </si>
  <si>
    <t>PDF</t>
  </si>
  <si>
    <t>Interno</t>
  </si>
  <si>
    <t>Sin Establecer</t>
  </si>
  <si>
    <t>No</t>
  </si>
  <si>
    <t>IPública</t>
  </si>
  <si>
    <t>Dirección de Responsabilidad Penal Adolescente</t>
  </si>
  <si>
    <t>Disponible</t>
  </si>
  <si>
    <t>Proveedor de Servicio de Nube</t>
  </si>
  <si>
    <t>Baja</t>
  </si>
  <si>
    <t>Media</t>
  </si>
  <si>
    <t>AI0002</t>
  </si>
  <si>
    <t>Documentos del subcomite de sistemas de informacion</t>
  </si>
  <si>
    <t>Documentos electronicos que sirven como soporte de las presentaciones del subcomite de sistemas de la informacion</t>
  </si>
  <si>
    <t>Presentaciones</t>
  </si>
  <si>
    <t>AI0003</t>
  </si>
  <si>
    <t>NA</t>
  </si>
  <si>
    <t>Base de datos Historias del programa de justicia juvenil restaurativa</t>
  </si>
  <si>
    <t>Base de datos en Excel en donde se encuenta toda la informacion de los ofensores y victimas vinuclados al PDJJR. En las lineas de pos egreso y reintegro</t>
  </si>
  <si>
    <t>Otros</t>
  </si>
  <si>
    <t>Documento Electrónico</t>
  </si>
  <si>
    <t>Hoja de Cálculo</t>
  </si>
  <si>
    <t>Datos Sensibles</t>
  </si>
  <si>
    <t>IPReservada</t>
  </si>
  <si>
    <t xml:space="preserve">Dirección de Acceso a la Justicia </t>
  </si>
  <si>
    <t>SharePoint</t>
  </si>
  <si>
    <t>https://scjgovcol.sharepoint.com/:x:/r/sites/PDJJR-PO/Documentos%20compartidos/01%20BASES/PDJJR/BD%20PDJJR.xlsx?d=w621b593b54a945beb7bc9f46ee582253&amp;csf=1&amp;web=1&amp;e=DHZK6W</t>
  </si>
  <si>
    <t>Los derechos de la infancia y la adolescencia</t>
  </si>
  <si>
    <t>Articulos 153 y 159 - Ley 1098 de 2006</t>
  </si>
  <si>
    <t xml:space="preserve">  Ley 1098 de 2006</t>
  </si>
  <si>
    <t>Total</t>
  </si>
  <si>
    <t>15 años</t>
  </si>
  <si>
    <t>Alta</t>
  </si>
  <si>
    <t>AI0004</t>
  </si>
  <si>
    <t>PD-AJ-8</t>
  </si>
  <si>
    <t>F-AJ-421</t>
  </si>
  <si>
    <t>expedientes Historias del programa de justicia juvenil restaurativa</t>
  </si>
  <si>
    <t>Documentos e historia del proceso de atención de los jovenes y adolescentes que ingresan al PDJJR en la linea de Principio de Oportunidad</t>
  </si>
  <si>
    <t>Documento Físico, Digital y Electrónico</t>
  </si>
  <si>
    <t>Historias</t>
  </si>
  <si>
    <t>Historias del programa de justicia juvenil restaurativa</t>
  </si>
  <si>
    <t xml:space="preserve">Físico Y SharePoint </t>
  </si>
  <si>
    <t>04 CASOS_PO</t>
  </si>
  <si>
    <t xml:space="preserve">  Ley 1098 de 2007</t>
  </si>
  <si>
    <t>AI0005</t>
  </si>
  <si>
    <t xml:space="preserve">Acuerdos de ingreso y convivencia Programa De Seguimiento Judicial al Tratamiento de Drogas </t>
  </si>
  <si>
    <t>Es un documento que firma el joven o adolescente al momento de ingresar al PSJTD, con el fin de conocer sus derechos y deberes</t>
  </si>
  <si>
    <t xml:space="preserve">  Ley 1098 de 2008</t>
  </si>
  <si>
    <t>AI0006</t>
  </si>
  <si>
    <t>Consentimiento Informado Mayor de Edad</t>
  </si>
  <si>
    <t>Documento de firma un usuario mayor de edad al momento de ingresar al PSJTD aceptando su participacion en el mismo</t>
  </si>
  <si>
    <t xml:space="preserve">  Ley 1098 de 2009</t>
  </si>
  <si>
    <t>AI0007</t>
  </si>
  <si>
    <t>Consentimiento Informado Menor de Edad</t>
  </si>
  <si>
    <t>Documento de firma un usuario menor de edad al momento de ingresar al PSJTD aceptando su participacion en el mismo</t>
  </si>
  <si>
    <t xml:space="preserve">  Ley 1098 de 2010</t>
  </si>
  <si>
    <t>AI0008</t>
  </si>
  <si>
    <t xml:space="preserve">Informe De Seguimiento Programa De Seguimiento Judicial al Tratamiento de Drogas </t>
  </si>
  <si>
    <t>Es un informe elaborado por el equipo psicosocial, remitido a las autoridades judiciales y administrativas, el cual se emite cada 2 meses después de la emision del informe inicial o cuando se requiera audiencia de seguimiento y aun no se ha llevado a cabo la audiencia de renuncia.</t>
  </si>
  <si>
    <t xml:space="preserve">  Ley 1098 de 2011</t>
  </si>
  <si>
    <t>AI0009</t>
  </si>
  <si>
    <t xml:space="preserve">Informe Extraordinario Programa De Seguimiento Judicial al Tratamiento de Drogas </t>
  </si>
  <si>
    <t>Es un informe elaborado por el equipo psicosocial, remitido a las autoridades judiciales y adminiastrativas, en el momento en que se presente una situación inusual, atipica o extraordinaria con el ofensor, victima o familia.</t>
  </si>
  <si>
    <t xml:space="preserve">  Ley 1098 de 2012</t>
  </si>
  <si>
    <t>AI0010</t>
  </si>
  <si>
    <t>Informe Final PSJTD</t>
  </si>
  <si>
    <t>Es un informe elaborado por el equipo psicosocial remitido a las autoridades judiciales y administrativas, que da cuenta el estado final del proceso.</t>
  </si>
  <si>
    <t xml:space="preserve">  Ley 1098 de 2013</t>
  </si>
  <si>
    <t>AI0011</t>
  </si>
  <si>
    <t xml:space="preserve">Valoración Inicial del Programa De Seguimiento Judicial al Tratamiento de Drogas 
</t>
  </si>
  <si>
    <t xml:space="preserve">Es un documento elaborado por el equipo psicosocial en donde se describen aspectos importantes del ofensor en cuanto a Habilidades para la vida, percepcion del sistema familiar, redes de apoyo, resultados de aplicación del tamizaje ASSIT y estado actual del componente en salud. </t>
  </si>
  <si>
    <t xml:space="preserve">  Ley 1098 de 2014</t>
  </si>
  <si>
    <t>AI0012</t>
  </si>
  <si>
    <t>Visita Domiciliaria, Equipo Psicosocial. PSJTD</t>
  </si>
  <si>
    <t>Es un documento que se elabora al momento de realizar una visita domiciliaria a un usuario del programa en donde se decriben las condiciones de habitabilidad, composición familiar, situacion familiar etc</t>
  </si>
  <si>
    <t xml:space="preserve">  Ley 1098 de 2015</t>
  </si>
  <si>
    <t>AI0013</t>
  </si>
  <si>
    <t>BD PSJTD</t>
  </si>
  <si>
    <t xml:space="preserve">Base de datos en Excel en donde se encuenta toda la información de los ofensores y víctimas vinuculados al PSJTD. En las lineas Principio de oportunidad, Ejecucion de la sansion y Preselección. </t>
  </si>
  <si>
    <t>https://scjgovcol.sharepoint.com/:x:/r/sites/PSJTDDRPA/Documentos%20compartidos/BD%20PSJTD%202022.xlsx?d=w0f4d8172f97e40a4a791de35993cda10&amp;csf=1&amp;web=1&amp;e=ppD3eg</t>
  </si>
  <si>
    <t xml:space="preserve">  Ley 1098 de 2016</t>
  </si>
  <si>
    <t>AI0014</t>
  </si>
  <si>
    <t>PD-AJ-13</t>
  </si>
  <si>
    <t>F-AJ-389</t>
  </si>
  <si>
    <t>Plan de Acción de Casas de Justicia</t>
  </si>
  <si>
    <t>Instrumento que da cuenta de los planes de acción de las Casas de Justicia y Unidades de Mediación y Conciliación del Distrito Capital</t>
  </si>
  <si>
    <t>Documento Digital</t>
  </si>
  <si>
    <t>Documento de Texto</t>
  </si>
  <si>
    <t>PLANES</t>
  </si>
  <si>
    <t xml:space="preserve">Planes de Acción del Sistema Distrital de Justicia </t>
  </si>
  <si>
    <t>La subserie Plan de Acción de las Casas de Justicia,  contiene los documentos que reflejan el acompañamiento de la gestión de cada una de las Casas de Justicia, que según las políticas de operación del Procedimiento de Casas de Justicia se traduce en: Actividades de articulación institucional, funcionamiento y sostenibilidad, lineamientos de atención a la ciudadanía, elaboración de los diagnósticos de conflictividad,  diseño de estrategias de comunicación, difusión y prevención, formulación y ejecución de proyectos de desarrollo local y acciones de capacitación dirigidas a funcionarios de Casas de Justicia</t>
  </si>
  <si>
    <t>IPClasificada</t>
  </si>
  <si>
    <t>https://scjgovcol-my.sharepoint.com/:f:/g/personal/diego_acosta_scj_gov_co/EgWF5GYzT05Ip4kSqOB8nkMBYbp5hz5jTK2Iz4djKU0HhA?e=TqiC1J</t>
  </si>
  <si>
    <t>El derecho de toda persona a la intimidad, bajo las limitaciones propias que impone la condición de servidor público, en concordancia con lo estipulado</t>
  </si>
  <si>
    <t>ley 1712 de 2014</t>
  </si>
  <si>
    <t>Art 18 ley 1712 de 2014</t>
  </si>
  <si>
    <t>Parcial</t>
  </si>
  <si>
    <t>AI0015</t>
  </si>
  <si>
    <t>PD-AJ-10</t>
  </si>
  <si>
    <t>F-DS-10</t>
  </si>
  <si>
    <t xml:space="preserve">Actas del Comité de Coordinación Local de las Casas de Justicia </t>
  </si>
  <si>
    <t>Acta de reunión donde se regista la información relevante relacioanda con los comités coordinadores de Casas de Justicia</t>
  </si>
  <si>
    <t xml:space="preserve"> ACTAS</t>
  </si>
  <si>
    <t>la subserie posee valores secundarios por contener información de toma de decisiones que afectan el desarrollo y funcionamiento de las Casas de Justicia, son evidencia de los mecanismos de seguimiento para las actividades, acuerdos, rutas y protocolos del Sistema Local de Justicia, por lo que se sugiere su conservación total en el archivo histórico.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</si>
  <si>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Sí</t>
  </si>
  <si>
    <t>https://scjgovcol-my.sharepoint.com/:x:/r/personal/jorge_olaya_scj_gov_co/_layouts/15/Doc.aspx?sourcedoc=%7B063042D0-F55C-40AD-80DA-EB2838BB48A7%7D&amp;file=Cuestionario%20Reporte%20PAJ%20(2.0)(1-96)%20(1).xlsx&amp;action=default&amp;mobileredirect=true</t>
  </si>
  <si>
    <t>Ley 1712 de 2014</t>
  </si>
  <si>
    <t>AI0016</t>
  </si>
  <si>
    <t>Actas del Comité Distrital del Programa de Casas de Justicia</t>
  </si>
  <si>
    <t xml:space="preserve"> ACTAS </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</si>
  <si>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</si>
  <si>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https://scj.gov.co/es/transparencia/obligacion-reporte-informacion/instancias-coordinacion</t>
  </si>
  <si>
    <t>Art 18 Ley 1712 de 2014</t>
  </si>
  <si>
    <t>AI0017</t>
  </si>
  <si>
    <t>PD-AJ-4</t>
  </si>
  <si>
    <t xml:space="preserve">F-AJ-234
</t>
  </si>
  <si>
    <t xml:space="preserve">Acciones Preventivo – Pedagógicas </t>
  </si>
  <si>
    <t>Formato que contiene información relacionada con las actividades prentivo pedagógicas realizadas en el CTP</t>
  </si>
  <si>
    <t>Documento Físico y Digital</t>
  </si>
  <si>
    <t>HISTORIAS</t>
  </si>
  <si>
    <t>Historias de Procesos de Atención Preventivo Pedagógicas con Ciudadanos de otros Perfiles</t>
  </si>
  <si>
    <t>El contenido informativo posee valor legal y son medios de prueba de las actividades desarrolladas con las personas a quienes se les aplica el medio de traslado por protección los documentos contienen información que, aunque es importante, es repetitiva, estos documentos son la evidencia de la ejecución de tareas misionales de la Secretaría y son fuente de consulta de ONG´s y organismos internacionales que velan la protección de los derechos humanos. Sin embargo, la información que contiene estos documentos es repetitiva. 
En consecuencia, a las razones expuestas es preciso aplicar un método de selección sistemático; cualitativo y cuantitativo, empleando los siguientes criterios de selección: 
• Dentro de la producción anual seleccionar de 4 a 6 expedientes que refieran a población vulnerable e históricamente excluida de procesos sociales, políticos, culturales y económicos, tales como: la población LGTBI, afro e indígena. (aplicar esta muestra para cada población referida). 
• Dentro de la producción anual, seleccionar de 4 a 6 expedientes, tomando una muestra de los casos más comunes, casos únicos o especiales del conjunto de acciones atendidas o resueltas en estas instancias judiciales. (aplicar esta muestra para cada tipo de caso referido). 
• Dentro de la producción anual seleccionar de 6 a 12 expedientes, Los documentos que se refieren solo a los habitantes de calle también se deben seleccionar.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</si>
  <si>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Físico</t>
  </si>
  <si>
    <t>La administración efectiva de la justicia</t>
  </si>
  <si>
    <t>art 18 Ley 1712 de 2014</t>
  </si>
  <si>
    <t>AI0018</t>
  </si>
  <si>
    <t>F-AJ-354</t>
  </si>
  <si>
    <t xml:space="preserve">Seguimiento a la Implementación del Traslado por Protección y Atención Psicológica a la Población Trasladada </t>
  </si>
  <si>
    <t>Formato que contiene el seguimiento a la implementción del traslado por protección y atención psicológica a la población trasladada en el Centro de Traslado por Protección CTP</t>
  </si>
  <si>
    <t>AI0019</t>
  </si>
  <si>
    <t>PD-AJ-02</t>
  </si>
  <si>
    <t>F-AJ-381</t>
  </si>
  <si>
    <t xml:space="preserve">Historias de Procesos de Mediación para la Solución de Conflictos </t>
  </si>
  <si>
    <t>Se refieren a las actas de audiencia de mediación profesional realizadas por las Unidades de Mediación y Conciliación UMC</t>
  </si>
  <si>
    <t>Actas</t>
  </si>
  <si>
    <t xml:space="preserve">Acta de mediación profesional </t>
  </si>
  <si>
    <t>Pese a los valores históricos, científicos y culturales que esta serie tiene, se debe hacer una selección; pues el volumen documental y el contenido de los procesos de mediación es repetitivo. Es pertinente a aplicar un método de selección sistemático; cualitativo y cuantitativo teniendo en cuenta el volumen de producción y las características particulares de la serie, mediante la identificación de los diferentes tipos de conflictos y el periodo del año que presente un alto número casos, tomando así un expediente por cada vigencia fiscal.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</si>
  <si>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AI0020</t>
  </si>
  <si>
    <t>PD-AJ-11</t>
  </si>
  <si>
    <t>Formulario de forms registro atenciones virtuales Centro de Recepción e Información CRI</t>
  </si>
  <si>
    <t>Corresponde a un formulario de forms para el registro de las orientaciones que realiza el CRI por canales no presenciales</t>
  </si>
  <si>
    <t>AI0021</t>
  </si>
  <si>
    <t>PD-AJ-16</t>
  </si>
  <si>
    <t>Formulario de forms registro jornadas unidades móviles para el acceso a la justicia</t>
  </si>
  <si>
    <t>Corresponde a un formulario de forms para el registro de las orientaciones que realizan las unidades móviles para el acceso a la justicia (vans)</t>
  </si>
  <si>
    <t>AI0022</t>
  </si>
  <si>
    <t>Formulario forms encuesta de satisfacción Dirección de Acceso a la Justicia</t>
  </si>
  <si>
    <t>Corresponde a un formulario de forms para la evaluación de la satisfacción ciudadana que accede a los diferentes canalees y servicios que presta la Dirección de Acceso a la Justicia</t>
  </si>
  <si>
    <t>AI0023</t>
  </si>
  <si>
    <t>Historia de PPL dentro del CER</t>
  </si>
  <si>
    <t xml:space="preserve">Formatos relacionados con las diferentes actuaciones y eventos relacionados con un PPL dentro del CER. </t>
  </si>
  <si>
    <t>Documento Físico y Electrónico</t>
  </si>
  <si>
    <t>Sin establecer</t>
  </si>
  <si>
    <t>Subsecretaría de Acceso a la Justicia</t>
  </si>
  <si>
    <t>Numeral a), articulo 18, ley 1712 de 2014</t>
  </si>
  <si>
    <t>ilimitada</t>
  </si>
  <si>
    <t>AI0024</t>
  </si>
  <si>
    <t>Planillas de control movimientos en el CER</t>
  </si>
  <si>
    <t>Planillas a través de las cuales se controlan los diferentes movimientos dentro del CER.</t>
  </si>
  <si>
    <t>Documento Físico</t>
  </si>
  <si>
    <t>AI0025</t>
  </si>
  <si>
    <t>Minutas</t>
  </si>
  <si>
    <t>Minutas utilziadas por el cuerpo de custodia</t>
  </si>
  <si>
    <t>AI0026</t>
  </si>
  <si>
    <t>Bases de datos Programa Casa Libertad</t>
  </si>
  <si>
    <t>Base de datos:  Ciudadanos atentidos Ciudadanos acogidos por el programa  Ciudadanos en las diferentes dimensiones del Programa casa Libertad (Individual, familia, Productiva y Comunitaria)</t>
  </si>
  <si>
    <t>Base de Datos</t>
  </si>
  <si>
    <t>Si</t>
  </si>
  <si>
    <t>Publicada</t>
  </si>
  <si>
    <t>ilimitado</t>
  </si>
  <si>
    <t>AI0027</t>
  </si>
  <si>
    <t>Plan de trabajo individual</t>
  </si>
  <si>
    <t xml:space="preserve">Información del plan de trabajo indivual, tanto el inicial como el cierre </t>
  </si>
  <si>
    <t>AI0028</t>
  </si>
  <si>
    <t>Atención Integral Básica para las personas privadas de la libertad</t>
  </si>
  <si>
    <t>Registro de Charlas educativas en salud</t>
  </si>
  <si>
    <t>Documento en el cual se registra la asistencia y el desarrollo de las charlas educativas en salud a las PPL</t>
  </si>
  <si>
    <t>Externo</t>
  </si>
  <si>
    <t>PROGRAMAS</t>
  </si>
  <si>
    <t>Programa de Promoción y Prevención en Salud a PPL</t>
  </si>
  <si>
    <t>Esta serie está encaminada a brindar orientación e información de tipo educativo preventivo en diferentes temáticas de salud.</t>
  </si>
  <si>
    <t>Dirección Cárcel Distrital</t>
  </si>
  <si>
    <t>AI0029</t>
  </si>
  <si>
    <t>F-AIB-154</t>
  </si>
  <si>
    <t>Remisión en Salud</t>
  </si>
  <si>
    <t>Documento que registra la programación de citas médicas a las PPL</t>
  </si>
  <si>
    <t>Historias de Personas Privadas de la Libertad -PPL-</t>
  </si>
  <si>
    <t xml:space="preserve">Esta subserie recopila la documentación allegada al centro carcelario de las PPL </t>
  </si>
  <si>
    <t>Los secretos comerciales, industriales y profesionales, así como los estipulados en el parágrafo del artículo 77 de la Ley 1474 de 2011.</t>
  </si>
  <si>
    <t>Ley 1712 de 2014 . Art 18 literal A</t>
  </si>
  <si>
    <t>AI0030</t>
  </si>
  <si>
    <t>F-AIB-610</t>
  </si>
  <si>
    <t xml:space="preserve">Solicitud servicios de salud </t>
  </si>
  <si>
    <t>Documento que registra valoracion a PPL</t>
  </si>
  <si>
    <t xml:space="preserve">documento en el cual se registran PPL para atención medica </t>
  </si>
  <si>
    <t>AI0031</t>
  </si>
  <si>
    <t>F-TJ-202</t>
  </si>
  <si>
    <t xml:space="preserve">Carta dental de ingreso y egreso </t>
  </si>
  <si>
    <t xml:space="preserve">Documento ingreso y egreso a el establecimiento </t>
  </si>
  <si>
    <t xml:space="preserve">documento de ingreso y egreso de PPL al establecimiento </t>
  </si>
  <si>
    <t>AI0032</t>
  </si>
  <si>
    <t>PR-AIB-1</t>
  </si>
  <si>
    <t>F-AIB-152</t>
  </si>
  <si>
    <t xml:space="preserve">Revisión Médica Servicio de Alimentos </t>
  </si>
  <si>
    <t>Documento que registra las condiciones de salud a las PPL que van a ingresar al servicio de alimentos</t>
  </si>
  <si>
    <t>SI</t>
  </si>
  <si>
    <t>AI0033</t>
  </si>
  <si>
    <t>Resultados de Laboratorio</t>
  </si>
  <si>
    <t>Documento que registra los resultados de laboratorio de la PPL que está propuesta para servicio de alimentos</t>
  </si>
  <si>
    <t>AI0034</t>
  </si>
  <si>
    <t>Certificado de manipulación de alimentos</t>
  </si>
  <si>
    <t>Certificado de capacitación en manipulación de alimentos a las PPL vinculadas a servicio de alimentos</t>
  </si>
  <si>
    <t>AI0035</t>
  </si>
  <si>
    <t>F-AIB-147</t>
  </si>
  <si>
    <t>Intervención y seguimiento individual</t>
  </si>
  <si>
    <t>Intervención y seguimiento individual de los profesionales del proceso de Atención Integral Básica para las personas privadas de la libertad</t>
  </si>
  <si>
    <t>Historias de Salud de Personas Privadas de la Libertad -PPL</t>
  </si>
  <si>
    <t xml:space="preserve">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
</t>
  </si>
  <si>
    <t>Ilimitado</t>
  </si>
  <si>
    <t>AI0036</t>
  </si>
  <si>
    <t>F-AIB-142</t>
  </si>
  <si>
    <t>Actividad Grupal</t>
  </si>
  <si>
    <t xml:space="preserve">Documento en el que se registran las actividades grupales brindadas a las PPL por parte de los profesionales del proceso de Atención Integral Básica  </t>
  </si>
  <si>
    <t>AI0037</t>
  </si>
  <si>
    <t>PD-TJ-1</t>
  </si>
  <si>
    <t> F-TJ-564</t>
  </si>
  <si>
    <t>Historia Ocupacional </t>
  </si>
  <si>
    <t>Evaluacion de ingreso por parte del area de terapia ocupacional del proceso de Atención Integral Básica para las personas privadas de la libertad</t>
  </si>
  <si>
    <t>Las investigaciones realizadas desde el derecho penal o la sociología, fundamentan la toma de decisiones en las cárceles. Subserie documental es de manejo y acceso reservado en donde se conservan cronológicamente todos los documentos que hacen parte del seguimiento individual a las personas privadas de la libertad, Sin embargo, no todas las historias judiciales tiene el mismo valor científico, se debe hacer una selección que permita tener una muestra de historias judiciales por tipologías de delitos. El muestreo debe permitir ver:
1. Casos ejemplares de rehabilitación
2. Casos especiales de rechazo o resistencia a esos procesos.
3. Casos de especial valor social, como desfalcos millonarios, asesinatos en serie, etc. 
4. Casos donde se aplique el enfoque diferencial. (Dentro de esa selección deben estar incluidas las historias judiciales que correspondan a personas privadas de la libertad de origen afro, de población LGTBI, población indígena y mujeres).
Se debe aclarar que todas las Personas Privadas de la Libertad tienen dos historias, una de salud y otra judicial.  Cuando las PPL son trasladadas a otra cárcel, se llevan sus historias judiciales correspondientes y se quedan en la Cárcel las historias de salud. Cuando las PPL cumplen condena en la Cárcel Distrital, las respectivas historias se quedan en esta institución. De ese conjunto documental se debe hacer la selección indicada.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
Por otro lado, cabe resaltar que la documentación que no sea objeto de selección para conservación de esta subserie será eliminada, cumpliendo con el procedimiento interno de eliminación de documentos y de acuerdo con lo estipulado en el Acuerdo 04 de 2019.</t>
  </si>
  <si>
    <t>AI0038</t>
  </si>
  <si>
    <t>F-AIB-655</t>
  </si>
  <si>
    <t>Encuesta de Satisfacción de los Servicios Prestados a la Persona Privada de la Libertad</t>
  </si>
  <si>
    <t xml:space="preserve">Evaluacion por parte de los privados de la libertad de los Servicios Prestados  por el establecimieto durante su estadia en la CDVAM </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</si>
  <si>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</si>
  <si>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</si>
  <si>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AI0039</t>
  </si>
  <si>
    <t xml:space="preserve">Documento que recopila toda la información mensual,   en dichas informes  reflejan su nivel de satisfacción referente a varios de los frentes que operan para los procesos que se generan para el trato y atención de los reclusos y visitantes  del establecimiento. </t>
  </si>
  <si>
    <t>AI0040</t>
  </si>
  <si>
    <t>I-AIB-4</t>
  </si>
  <si>
    <t>Acta del Consejo de Evaluación y Tratamiento</t>
  </si>
  <si>
    <t>Acta de clasificación en fase al sistema progresivo para las PPL.</t>
  </si>
  <si>
    <t>ACTAS</t>
  </si>
  <si>
    <t>Actas de Consejo de Evaluación y Tratamiento -CET</t>
  </si>
  <si>
    <t xml:space="preserve">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</si>
  <si>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AI0041</t>
  </si>
  <si>
    <t>F-AIB-145</t>
  </si>
  <si>
    <t>Evaluación de Trabajo Social</t>
  </si>
  <si>
    <t>Documento mediante el cual se presenta la evaluación y valoración del PPL a nivel de información familiar</t>
  </si>
  <si>
    <t>AI0042</t>
  </si>
  <si>
    <t>F-AIB-146</t>
  </si>
  <si>
    <t>Evaluación Psicología</t>
  </si>
  <si>
    <t>Documento mediante el cual se presenta la evaluación y valoración del PPL a nivel sicosocial</t>
  </si>
  <si>
    <t>AI0043</t>
  </si>
  <si>
    <t>F-AIB-144</t>
  </si>
  <si>
    <t>Evaluación de terapia ocupacional</t>
  </si>
  <si>
    <t>Documento mediante el cual se presenta la  valoración del PPL a nivel de "desempeño ocupacional"</t>
  </si>
  <si>
    <t>AI0044</t>
  </si>
  <si>
    <t>F-AIB-141</t>
  </si>
  <si>
    <t>Evaluación, Custodia y Vigilancia</t>
  </si>
  <si>
    <t>Documento mediante el cual se presenta la evaluación del PPL emitida por el grupo de custodia y vigilancia</t>
  </si>
  <si>
    <t>AI0045</t>
  </si>
  <si>
    <t>F-AIB-143</t>
  </si>
  <si>
    <t>Evaluación de antropología</t>
  </si>
  <si>
    <t xml:space="preserve">Diagnóstico y analisis de informacion del área de antropología, para clasificar en fase de tratamiento a las PPL en situacion de condenadas  en la CDVAM  </t>
  </si>
  <si>
    <t>AI0046</t>
  </si>
  <si>
    <t>F-AIB-584</t>
  </si>
  <si>
    <t>Atención en salud a PPL.</t>
  </si>
  <si>
    <t>Documento que contiene información relacionada con la atención en salud brindada a la PPL.</t>
  </si>
  <si>
    <t>AI0047</t>
  </si>
  <si>
    <t>Concepto del Consejo de evaluación y tratamiento</t>
  </si>
  <si>
    <t>Documento que consolida los conceptos de los profesionales integrantes del CET</t>
  </si>
  <si>
    <t>AI0048</t>
  </si>
  <si>
    <t>Memorando de la Oficina jurídica con listado de PPL para evaluación y/o seguimiento</t>
  </si>
  <si>
    <t>Memorando enviado por Jurídica solicitando la evaluación de un grupo de PPL</t>
  </si>
  <si>
    <t>AI0049</t>
  </si>
  <si>
    <t>Comunicación Clasificación en fase de tratamiento</t>
  </si>
  <si>
    <t>Documento por el cual se informa a la PPL la fase y el tratamiento sugerido.</t>
  </si>
  <si>
    <t>AI0050</t>
  </si>
  <si>
    <t>Memorando remisorio a profesionales del  CET de listado de PPL para evaluación y/o seguimiento</t>
  </si>
  <si>
    <t>Memorando enviado por el responsable de atención integral al grupo de profesionales del CET</t>
  </si>
  <si>
    <t>AI0051</t>
  </si>
  <si>
    <t xml:space="preserve">Memorando remisorio a  archivo de hojas de vida de la notificación, concepto integral y formatos de evaluación y/o seguimiento de las PPL </t>
  </si>
  <si>
    <t xml:space="preserve">Documento mediante el cual se remite a la Oficina Jurídica -hojas de vida- la notificación, concepto integral y formatos de evaluación y/o seguimiento de las PPL </t>
  </si>
  <si>
    <t>AI0052</t>
  </si>
  <si>
    <t>F-AIB-674</t>
  </si>
  <si>
    <t>Tratamiento sugerido por el CET</t>
  </si>
  <si>
    <t>Archivo que contiene información relacionada con el tratamiento sugerido (psicosocial , actividades de redención) de cada PPL evaluado y clasificado en fase de tratamiento.</t>
  </si>
  <si>
    <t>AI0053</t>
  </si>
  <si>
    <t>Conceptos emitidos por cada profesional participante del CET</t>
  </si>
  <si>
    <t>Diagnóstico propio de cada profesional respecto a su área</t>
  </si>
  <si>
    <t>Correo Electrónico</t>
  </si>
  <si>
    <t>AI0054</t>
  </si>
  <si>
    <t>I-AIB-2</t>
  </si>
  <si>
    <t>Informe Anual de Prácticas de Comunidades Espirituales</t>
  </si>
  <si>
    <t>Documento que detalla un balance anual de actividades de las Comunidades Espirituales</t>
  </si>
  <si>
    <t>AI0055</t>
  </si>
  <si>
    <t>F-AIB-735</t>
  </si>
  <si>
    <t>Entrega de KIT de Aseo Personal para PPL</t>
  </si>
  <si>
    <t>Documento en el que se registran la Entrega de KIT de Aseo Personal para PPL</t>
  </si>
  <si>
    <t>AI0056</t>
  </si>
  <si>
    <t>F-AIB-733</t>
  </si>
  <si>
    <t>Entrega de Uniformes y Colchonetas </t>
  </si>
  <si>
    <t>AI0057</t>
  </si>
  <si>
    <t xml:space="preserve">Modulo social sistema de informacion sisipec web </t>
  </si>
  <si>
    <t xml:space="preserve">Aplicativo en el cual se registra la informacion de las acciones adelantadas s a las PPL por parte de los profesionales del proceso de Atención Integral Básica  </t>
  </si>
  <si>
    <t>Software</t>
  </si>
  <si>
    <t>Otro</t>
  </si>
  <si>
    <t>http://129.191.27.30:7020/SisipecWeb/faces/login?_adf.ctrl-state=75a6t1cf6_15</t>
  </si>
  <si>
    <t>AI0058</t>
  </si>
  <si>
    <t xml:space="preserve">Modulo visitas sistema de informacion sisipec web </t>
  </si>
  <si>
    <t xml:space="preserve">Aplicativo en el cual se registra la informacion de las personas visitantes para las   PPL </t>
  </si>
  <si>
    <t>AI0059</t>
  </si>
  <si>
    <t>PD-AIB-2</t>
  </si>
  <si>
    <t xml:space="preserve">PRE JUNTA (ACTA DE REUNION </t>
  </si>
  <si>
    <t>Acta de reunión del proceso de pre junta contiene los postulados para asignación TEE  y respuestas a las solicitudes Orfeo para aprobación por la JETEE</t>
  </si>
  <si>
    <t>ACTA DE LA JUNTA  DE EVALUACION DE TRABAJO ESTUDIO Y ENSEÑANZA JETEE</t>
  </si>
  <si>
    <t>La prevención, investigación y persecución de los delitos y las faltas disciplinarias, mientras que no se haga efectiva la medida de aseguramiento o se formule pliego de cargos, según el caso</t>
  </si>
  <si>
    <t>Ley 1712 de 2014 , art 19 literal E</t>
  </si>
  <si>
    <t>AI0060</t>
  </si>
  <si>
    <t>NO APLICA</t>
  </si>
  <si>
    <t>ACTA DE ASIGNACION DE TEE</t>
  </si>
  <si>
    <t xml:space="preserve">Acta que se ejecuta en el módulo TEE DE SISIPEC WEB, en donde se registran las decisiones de la JETEE sobre asignación, terminación de las PPL a las actividades validas de redención pena del Plan Ocupacional. </t>
  </si>
  <si>
    <t>Web</t>
  </si>
  <si>
    <t>http://172.21.20.20:7020/SisipecWeb/faces/login?_adf.ctrl-state=j9ojznecx_3</t>
  </si>
  <si>
    <t>AI0061</t>
  </si>
  <si>
    <t>F-AIB-130</t>
  </si>
  <si>
    <t>Formato de renuncia voluntaria a programas, actividades y /o talleres válidos para redención de pena</t>
  </si>
  <si>
    <t>Formato  en el cual las PPL presentan a la JETEE la  renuncia voluntaria a programas, actividades y /o talleres válidos para redención de pena.</t>
  </si>
  <si>
    <t>AI0062</t>
  </si>
  <si>
    <t>F-AIB-126</t>
  </si>
  <si>
    <t>Registro de notificación a Personas Privadas de la Libertad de asignación a programas actividades y/o talleres</t>
  </si>
  <si>
    <t xml:space="preserve">Formato con el cual se realiza la  notificación a Personas Privadas de la Libertad de asignación a programas actividades y/o talleres aprobados por la JETEE. </t>
  </si>
  <si>
    <t>baja</t>
  </si>
  <si>
    <t>AI0063</t>
  </si>
  <si>
    <t>F-AIB-129</t>
  </si>
  <si>
    <t>Registro de publicación de horas validas para redención de pena</t>
  </si>
  <si>
    <t xml:space="preserve">Formato con el cual se establece el soportes de la  publicación de horas validas para redención de pena a las PPL en los pabellones. </t>
  </si>
  <si>
    <t>AI0064</t>
  </si>
  <si>
    <t>F-AIB-667</t>
  </si>
  <si>
    <t xml:space="preserve">Formato de Estadistica de actividades para redencion de pena </t>
  </si>
  <si>
    <t xml:space="preserve">En este formato se reporta la estadistica de actividades para redencion de pena TEE en cuanto cobertura, talleres activos, PPL sin TEE. </t>
  </si>
  <si>
    <t>Documento de Texto y Hoja de Cálculo</t>
  </si>
  <si>
    <t>NO</t>
  </si>
  <si>
    <t>AI0065</t>
  </si>
  <si>
    <t>PD-AIB-2 I.AIB-5</t>
  </si>
  <si>
    <t>F-AIB-872</t>
  </si>
  <si>
    <t>formato de inventario de elementos de consumo de actividades validas para redencion de pena</t>
  </si>
  <si>
    <t>AI0066</t>
  </si>
  <si>
    <t>F-AIB-175</t>
  </si>
  <si>
    <t>Formato intervencion de acondicionamiento fisico en el area de pys</t>
  </si>
  <si>
    <t>Formato para registra la asistencia de las PPLS en las intervenciones  de acondicionamiento fisico para el pabellon de Proteccion y seguridad.</t>
  </si>
  <si>
    <t>AI0067</t>
  </si>
  <si>
    <t>F-AIB-963</t>
  </si>
  <si>
    <t>Formato control de asistencia actividades TEE</t>
  </si>
  <si>
    <t>AI0068</t>
  </si>
  <si>
    <t xml:space="preserve">planilla de control de asistencia de internos para redencion en pabellones </t>
  </si>
  <si>
    <t xml:space="preserve">Esta planilla de control de asistencia de internos para redención en pabellones se descarga semanalmente del Módulo TEE SISIPEC y la diligencia en físico por los responsables de actividades TEE.  </t>
  </si>
  <si>
    <t>http://172.21.20.20:7020/SisipecWeb/faces/rVerificacionTee?_adf.ctrl-state=jj8loqhjw_7</t>
  </si>
  <si>
    <t>AI0069</t>
  </si>
  <si>
    <t xml:space="preserve">Planilla de control y computo de horas TEE </t>
  </si>
  <si>
    <t xml:space="preserve">Este formato Planilla de control y computo de horas TEE, se descarga mesualamnete del Modulo TEE SISIPEC WEB  luego el ingreso de horas que se extrae de la planilla de control de asistencia de internos para redencion en pabellones </t>
  </si>
  <si>
    <t>Ley 1712 de 2014 , art 18 literal C</t>
  </si>
  <si>
    <t>Ilimitada</t>
  </si>
  <si>
    <t>AI0070</t>
  </si>
  <si>
    <t>ACTA DE CALIFICACION DE DESEMPEÑO</t>
  </si>
  <si>
    <t xml:space="preserve">Acta que se ejecuta en el módulo TEE DE SISIPEC WEB, en donde se registra la claificacion de desempeño de las PPL en las diferentes actividades TEE. </t>
  </si>
  <si>
    <t>AI0071</t>
  </si>
  <si>
    <t>CERTIFICADO DE COMPUTO PARA  REDENCION DE PENA</t>
  </si>
  <si>
    <t xml:space="preserve">El Formato CERTIFICADO DE COMPUTO PARA  REDENCION DE PENA se emtie por el modulo TEE de SISIPEC WEB  donde se relacional los totales de horas registradas a cada PPL para envio a la autoridad competente. </t>
  </si>
  <si>
    <t>AI0072</t>
  </si>
  <si>
    <t>F-AIB-338</t>
  </si>
  <si>
    <t xml:space="preserve">FORMATO PLANILLA  PRESTAMO DE LIBROS - BIBLIOTECA </t>
  </si>
  <si>
    <t xml:space="preserve">Formato donde se resgistra el  Prestamo de Libros  a las PPLS de la BILIOTECA para control del proceso.  </t>
  </si>
  <si>
    <t xml:space="preserve">no aplica </t>
  </si>
  <si>
    <t>AI0073</t>
  </si>
  <si>
    <t>PD-AIB-3</t>
  </si>
  <si>
    <t xml:space="preserve">Acta de reunión </t>
  </si>
  <si>
    <t>Documento en el cual se consigna cualquier novedad y compromisos suscritos con el  operador del servicio de alimentos, novedades del servicio de alimentos y demás</t>
  </si>
  <si>
    <t>INSTRUMENTOS DE REGISTRO Y CONTROL</t>
  </si>
  <si>
    <t>Instrumentos de Registro y Control de Calidad en alimentos para Personas Privadas de la Libertad- PPL</t>
  </si>
  <si>
    <t>Esta subserie contiene el análisis documental materializado en los libros (minutas); que permiten llevar el adecuado seguimiento, localización e inspección que se realiza al interior del establecimiento carcelario en cuanto al control de seguridad y vigilancia de las Personas Privadas de la Libertad.</t>
  </si>
  <si>
    <t>AI0074</t>
  </si>
  <si>
    <t>F-AIB-136</t>
  </si>
  <si>
    <t>Devolución de Materia Prima e Insumos</t>
  </si>
  <si>
    <t>Documento mediante el cual se registra la devolución de materias primas o insumos en condiciones de no cumplimiento de calidad.</t>
  </si>
  <si>
    <t>AI0075</t>
  </si>
  <si>
    <t>F-AIB-964</t>
  </si>
  <si>
    <t>Seguimiento y Control Servicio de Alimentos</t>
  </si>
  <si>
    <t xml:space="preserve">Documento que consolida la verificación del seguimiento integral al contrato de alimentación de la cárcel, el cual es efectuado trimestralmente, en el cual se revisan los aspectos sanitarios, técnicos y administrativos.
</t>
  </si>
  <si>
    <t>media</t>
  </si>
  <si>
    <t>AI0076</t>
  </si>
  <si>
    <t>F-AIB-188</t>
  </si>
  <si>
    <t xml:space="preserve"> Registro de Contramuestras de Producto Terminado</t>
  </si>
  <si>
    <t>Documento que contiene la información diaria de las contramuestras de los alimentos que fueron suministrados para efectos de trazabilidad</t>
  </si>
  <si>
    <t>AI0077</t>
  </si>
  <si>
    <t>F-AIB-148</t>
  </si>
  <si>
    <t xml:space="preserve">Formato Liberación de Alimentos (Raciones Alimentarias) </t>
  </si>
  <si>
    <t>Documento mediante el cual se evalúan las características sensoriales propias del alimento y si este se encuentra conforme para su suministro</t>
  </si>
  <si>
    <t>AI0078</t>
  </si>
  <si>
    <t>F-AIB-168</t>
  </si>
  <si>
    <t xml:space="preserve">
- Formato Registro y Control de Temperaturas de Almacenamiento en Frío </t>
  </si>
  <si>
    <t>Formato mediante el cual  se lleva registro y control de las temperaturas  para el almacenamiento de la materia prima que requiere conservación en frio y se constata si se encuentra dentro de los parámetros técnico - legales</t>
  </si>
  <si>
    <t>AI0079</t>
  </si>
  <si>
    <t>F-AIB-187</t>
  </si>
  <si>
    <t>Plan Nutricional</t>
  </si>
  <si>
    <t>Formato donde la nutricionista registra las indicaciones de la dieta terapéutica del PPL de acuerdo con la valoración médico - nutricional efectuada.</t>
  </si>
  <si>
    <t>AI0080</t>
  </si>
  <si>
    <t>F-AIB-586</t>
  </si>
  <si>
    <t>Autorización de intercambio de alimentos</t>
  </si>
  <si>
    <t>Formato con el cual el operador solicita autorización para el intercambio de alimentos por otros de similitud nutricional para aprobación de la supervisión</t>
  </si>
  <si>
    <t>AI0081</t>
  </si>
  <si>
    <t>F-AIB-838</t>
  </si>
  <si>
    <t xml:space="preserve">Formato Raciones Diarias Entregadas a los PPL de la Cárcel Distrital </t>
  </si>
  <si>
    <t xml:space="preserve">Formato para llevar el registro de la raciones etregadas por cada pabellón </t>
  </si>
  <si>
    <t>AI0082</t>
  </si>
  <si>
    <t>F-AIB-588</t>
  </si>
  <si>
    <t>Ingreso de Vehículos transportadores de alimentos</t>
  </si>
  <si>
    <t>Formato con el cual el operador informa cuales son los vehículos que autorizan para el ingreso de materias primas y alimentos que se emplearan en la elaboración de raciones.</t>
  </si>
  <si>
    <t>AI0083</t>
  </si>
  <si>
    <t>F-AIB-768</t>
  </si>
  <si>
    <t xml:space="preserve">Verificación del Cumplimiento Menús y Minuta Patrón </t>
  </si>
  <si>
    <t>Formato en el cual se registra el cumplimiento al ciclo del menú establecido mediante verificación de cada preparación suministrada</t>
  </si>
  <si>
    <t>AI0084</t>
  </si>
  <si>
    <t>F-AIB-350</t>
  </si>
  <si>
    <t>Formato Personas Privadas de la Libertad con Dietas Terapéuticas - F-AIB-350</t>
  </si>
  <si>
    <t>Formato en el cual se registran las ppl que tienen dieta terapéutica y se detallan aspectos de la misma</t>
  </si>
  <si>
    <t>AI0085</t>
  </si>
  <si>
    <t>Formato Remisión Salud</t>
  </si>
  <si>
    <t xml:space="preserve">Documento donde se registra lugar fecha y hora de la cita médica </t>
  </si>
  <si>
    <t>Este documento es necesario para el traslado a un centro de salud en cumplimiento de un requerimiento médico</t>
  </si>
  <si>
    <t>AI0086</t>
  </si>
  <si>
    <t>F-AIB-590</t>
  </si>
  <si>
    <t>Verificación de la porción servida</t>
  </si>
  <si>
    <t>Formato en el cual se evalúa la porción servida de los alimentos suministrados a los PPL.</t>
  </si>
  <si>
    <t>AI0087</t>
  </si>
  <si>
    <t>I-AIB-6</t>
  </si>
  <si>
    <t xml:space="preserve">Documento de trámite de Cómputos remitidos a la autoridad judicial </t>
  </si>
  <si>
    <t>Documento mediante el cual se da respuesta al requerimiento de horas de redención</t>
  </si>
  <si>
    <t>AI0088</t>
  </si>
  <si>
    <t xml:space="preserve">Copia del desprendible de consignación de bonificación a la PPL por actividades de servicio de alimentos </t>
  </si>
  <si>
    <t>Constancia de consignación a la cuenta suministrada por la PPL que se encuentra en servicio de alimentos</t>
  </si>
  <si>
    <t>AI0089</t>
  </si>
  <si>
    <t>F-AIB-662</t>
  </si>
  <si>
    <t xml:space="preserve">Consecutivo para trámite de cómputos y resoluciones </t>
  </si>
  <si>
    <t>Documento que consolida la información de certificados de redención de pena</t>
  </si>
  <si>
    <t>Instrumentos de Registro y Control de Atención al Interno</t>
  </si>
  <si>
    <t>Esta subserie recopila la numeración del consecutivo dados a los documentos enviados a los juzgados para redención de pena</t>
  </si>
  <si>
    <t>AI0090</t>
  </si>
  <si>
    <t>Apoyo</t>
  </si>
  <si>
    <t>Atención y Servicio al Ciudadano</t>
  </si>
  <si>
    <t>PD - AS - 1</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</si>
  <si>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</si>
  <si>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</si>
  <si>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INFORMES</t>
  </si>
  <si>
    <t>Informes de Gestión de Peticiones, quejas, reclamos, sugerencias y denuncias (PQRSD)</t>
  </si>
  <si>
    <t xml:space="preserve">Documento  insumo para establecer lineamientos para mejorar o corregir las desviaciones que se puedan presentar durante el seguimiento realizado de manera mensual, a la oportunidad a las respuestas de las PQRSDF. </t>
  </si>
  <si>
    <t>Subsecretaría de Gestión Institucional</t>
  </si>
  <si>
    <t>Disponible y Publicada</t>
  </si>
  <si>
    <t>https://scj.gov.co/es/transparencia/planeacion-presupuesto-ingresos/informe-pqrs</t>
  </si>
  <si>
    <t>AI0091</t>
  </si>
  <si>
    <t>F-AS-736</t>
  </si>
  <si>
    <t>Matriz de seguimiento control político</t>
  </si>
  <si>
    <t xml:space="preserve">Formato en el cual se realiza control al trámite de respuesta de entes de control político con el fin de garantizar la oportunidad de las mismas.  </t>
  </si>
  <si>
    <t>Correo Electrónico, Hoja de Cálculo</t>
  </si>
  <si>
    <t>https://scjgovcol.sharepoint.com/sites/ATENCINYSERVICIOALCIUDADANO</t>
  </si>
  <si>
    <t>AI0092</t>
  </si>
  <si>
    <t>F-AS-778</t>
  </si>
  <si>
    <t>Matriz de seguimiento y alertas del trámite de las PQRS</t>
  </si>
  <si>
    <t>Formato en el cual se realiza seguimiento a los servidores de la Entidad que tienen PQRSDF a cargo de trámite de respuesta, como un mecanismo preventivo que contribuye a la disminución de las respúestas extemporaneas o fuera de termino.</t>
  </si>
  <si>
    <t>AI0093</t>
  </si>
  <si>
    <t>F-AS-459</t>
  </si>
  <si>
    <t xml:space="preserve">Matriz de Trazabilidad de PQRSDF. </t>
  </si>
  <si>
    <t xml:space="preserve">Formato que evidencia el proceso interno que se lleva a cabo durante el tramite de respuesta a las PQRSDF radicadas y de competencia en la Entidad . </t>
  </si>
  <si>
    <t>AI0094</t>
  </si>
  <si>
    <t>F-AS-441</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</si>
  <si>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</si>
  <si>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</si>
  <si>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 xml:space="preserve">https://scjgovcol.sharepoint.com/sites/ATENCINYSERVICIOALCIUDADANO
</t>
  </si>
  <si>
    <t>AI0095</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</si>
  <si>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</si>
  <si>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</si>
  <si>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AI0096</t>
  </si>
  <si>
    <t>F-AS-591</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</si>
  <si>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</si>
  <si>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</si>
  <si>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Articulo 15. Constitución Política de Colombia</t>
  </si>
  <si>
    <t>Ley 1581 de 2012</t>
  </si>
  <si>
    <t>AI0097</t>
  </si>
  <si>
    <t>G-AS-01</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</si>
  <si>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</si>
  <si>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</si>
  <si>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https://scj.gov.co/es/transparencia/obligacion-reporte-informacion/estudios-investigaciones</t>
  </si>
  <si>
    <t>AI0098</t>
  </si>
  <si>
    <t>Seguimiento y control</t>
  </si>
  <si>
    <t>Expedientes de Cobro Persuasivo</t>
  </si>
  <si>
    <t>Los procesos de cobro persuasivo, son fuente primaria para la investigación de la recaudación de rentas a cargo de la SDSCJ por medio de la jurisdicción coactiva en su etapa persuasiva.</t>
  </si>
  <si>
    <t>Interno y Externo</t>
  </si>
  <si>
    <t>PROCESOS DE COBRO PERSUASIVO</t>
  </si>
  <si>
    <t>AI0099</t>
  </si>
  <si>
    <t>Resoluciones</t>
  </si>
  <si>
    <t>La serie contiene decisiones importantes tomadas y son evidencia de las actuaciones administrativas de la Subsecretaria de gestión Institucional.</t>
  </si>
  <si>
    <t xml:space="preserve">RESOLUCIONES </t>
  </si>
  <si>
    <t xml:space="preserve">Resoluciones de Gestión Institucional </t>
  </si>
  <si>
    <t xml:space="preserve">Los actos administrativos se expiden en virtud de la misionalidad de la entidad y de decisiones emitidas para el bienestar de la ciudadanía, encaminado al fortalecimiento de la seguridad y la justicia del distrito, responden como serie simple a un número consecutivo. </t>
  </si>
  <si>
    <t xml:space="preserve">Archivadores piso 6 nivel central Subsecretaria de Gestión Institucional </t>
  </si>
  <si>
    <t>https://scjgovcol.sharepoint.com/:f:/r/sites/500-SGI/TRD/TRD/038-Resoluciones/003-GestionInstitucional/RESOLUCIONES?csf=1&amp;web=1&amp;e=JxWBI4</t>
  </si>
  <si>
    <t>AI0100</t>
  </si>
  <si>
    <t>Control Interno Disciplinario</t>
  </si>
  <si>
    <t>F-CID-551</t>
  </si>
  <si>
    <t>Formato matriz seguimiento de Procesos y autos activos</t>
  </si>
  <si>
    <t>Contiene la relación de todas las causas activas, remitidas a archivos, fallos y autos de investigación de la Oficina de Control Interno Disciplinario</t>
  </si>
  <si>
    <t>Hoja de cálculo</t>
  </si>
  <si>
    <t xml:space="preserve">PROCESOS DISCIPLINARIOS </t>
  </si>
  <si>
    <t>Procesos Disciplinarios Ordinarios</t>
  </si>
  <si>
    <t xml:space="preserve">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  </t>
  </si>
  <si>
    <t>Oficina de Control Disciplinario Interno</t>
  </si>
  <si>
    <t>El debido proceso y la igualdad de las partes en los procesos judiciales;</t>
  </si>
  <si>
    <t xml:space="preserve">Artículo 115 de la Ley 1952 de 2019
Artículo 74 de la Constitución Política, establece que todas las personas tienen derecho a acceder a los documentos públicos salvo los casos que establezca la ley; y son específicamente esos casos, sobre los que recae la reserva legal.
 </t>
  </si>
  <si>
    <t>En virtud del artículo 115 de la Ley 1952 de 2019, se ordena la reserva de la información correspondiente al proceso disciplinario</t>
  </si>
  <si>
    <t>AI0101</t>
  </si>
  <si>
    <t>PD-CID-1
PD-CID-2</t>
  </si>
  <si>
    <t>F-CID-23
F-CID-25
F-CID-223
F-CID-35
F-CID-393</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</si>
  <si>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</si>
  <si>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
5. Fallos</t>
  </si>
  <si>
    <t>AI0102</t>
  </si>
  <si>
    <t>Custodia y vigilancia para la seguridad</t>
  </si>
  <si>
    <t>PD-CVS-4</t>
  </si>
  <si>
    <t xml:space="preserve">Comunicación interna remisión </t>
  </si>
  <si>
    <t xml:space="preserve">Informe de novedades presentadas durante la visita de los familiares y/o amigos a las PPL </t>
  </si>
  <si>
    <t xml:space="preserve">Informes de novedades de visitas </t>
  </si>
  <si>
    <t>Esta subserie comprende los informes por parte del Cuerpo de Custodia y Vigilancia sobre las novedades presentadas los días de visita en el establecimiento carcelario</t>
  </si>
  <si>
    <t>AI0103</t>
  </si>
  <si>
    <t>Libros Minutas de guardia</t>
  </si>
  <si>
    <t>Libros para el registro de las actividades diarias del cuerpo de custodia y vigilancia</t>
  </si>
  <si>
    <t>Instrumentos de Registro y Control  Personas Privadas de la Libertad hombres</t>
  </si>
  <si>
    <t>Subserie documental que evidencian el actuar del establecimiento carcelario y es el reflejo del procedimiento administrativo en cumplimiento de la misionalidad de la entidad, estos documentos son importantes por su utilidad referencial para la toma de decisiones, la planificación y la justificación de recursos para mejorar y brindar un servicio de seguridad, que queda reflejado en cada libro de control</t>
  </si>
  <si>
    <t>AI0104</t>
  </si>
  <si>
    <t>F-CVS-672</t>
  </si>
  <si>
    <t>Orden de Servicio</t>
  </si>
  <si>
    <t>Documento para la asignacion de servicios para el personal uniformado del cuerpo de custoia y vigilancia.</t>
  </si>
  <si>
    <t>Ley 1712 de 2014 art. 18 numeral A</t>
  </si>
  <si>
    <t>AI0105</t>
  </si>
  <si>
    <t>Estratégico</t>
  </si>
  <si>
    <t>Direccionamiento Sectorial e Institucional</t>
  </si>
  <si>
    <t>PD-DS-4</t>
  </si>
  <si>
    <t xml:space="preserve">Plan Institucional de Gestión Ambiental PL-DS-8 </t>
  </si>
  <si>
    <t>Documento de planeación, el cual permite identificar y desarrollar
programas con el fin de minimizar los impactos generados por las actividades organizacionales (administrativas y operativas)</t>
  </si>
  <si>
    <t xml:space="preserve">Planes Institucionales de Gestión Ambiental -PIGA-		</t>
  </si>
  <si>
    <t xml:space="preserve">Información de la gestión de los diferentes planes que materializan la gestión ambiental de la entidad </t>
  </si>
  <si>
    <t>Oficina Asesora de Planeación</t>
  </si>
  <si>
    <t>https://scj.gov.co/es/transparencia/planeacion/pol%C3%ADticas-lineamientos-y-manuales/plan-institucional-gesti%C3%B3n-ambiental-0</t>
  </si>
  <si>
    <t>AI0106</t>
  </si>
  <si>
    <t>PD-DS-07_x000D_</t>
  </si>
  <si>
    <t xml:space="preserve">Documentos del Sistema de Gestión de Calidad </t>
  </si>
  <si>
    <t>Caracterizaciones de proceso, procedimientos, instructivos, manuales, políticas, guías, reglamentos, programas, metodologías, protocolos, políticas, planes, formatos</t>
  </si>
  <si>
    <t xml:space="preserve">INSTRUMENTOS DEL MODELO INTEGRADO DE PLANEACIÓN Y GESTIÓN 		</t>
  </si>
  <si>
    <t>Resultado de la implementación del Modelo Integrado de Planeación y Gestión</t>
  </si>
  <si>
    <t>https://scj.gov.co/es/transparencia/informacion-entidad/procedimientos</t>
  </si>
  <si>
    <t>AI0107</t>
  </si>
  <si>
    <t>PD-DS-6</t>
  </si>
  <si>
    <t>F-DS-594</t>
  </si>
  <si>
    <t xml:space="preserve">Informe Consolidado de Auditoría Interna </t>
  </si>
  <si>
    <t>Documento con los resultados de la auditoría a los procesos del sistema de gestión de Calidad</t>
  </si>
  <si>
    <t>https://scjgovcol.sharepoint.com/:f:/s/110-OAP/EkvsCsVdRmdHnmLszIPh3JEBJtXz_P1IW0lb5i2H1ikP7g?e=m4Ge32</t>
  </si>
  <si>
    <t>AI0108</t>
  </si>
  <si>
    <t>PD-DS-10</t>
  </si>
  <si>
    <t>Estrategia de
Rendición de
Cuentas</t>
  </si>
  <si>
    <t xml:space="preserve">Documento con las directrices para la ejecución de las actividades de rendición de cuentas para la vigencia </t>
  </si>
  <si>
    <t>https://scj.gov.co/sites/default/files/planeacion/ESTRATEGIA_DE_RENDICION_DE_CUENTAS_2022_.pdf</t>
  </si>
  <si>
    <t>AI0109</t>
  </si>
  <si>
    <t>Plan Anticorrupción y de Atención al Ciudadano - PAAC</t>
  </si>
  <si>
    <t xml:space="preserve">Matriz con las acciones anuales de cada componente que conforman el Plan Anticorrupción y de Atención al ciudadano </t>
  </si>
  <si>
    <t xml:space="preserve">PLANES	</t>
  </si>
  <si>
    <t xml:space="preserve">Planes  Anticorrupción y Atención al Ciudadano </t>
  </si>
  <si>
    <t xml:space="preserve">Acciones del Plan Anticorrupción y de atención al ciudadano junto con su seguimiento </t>
  </si>
  <si>
    <t>https://scj.gov.co/es/transparencia/planeacion-presupuesto-ingresos/plan-accion</t>
  </si>
  <si>
    <t>AI0110</t>
  </si>
  <si>
    <t>Plan de Participación
Ciudadana</t>
  </si>
  <si>
    <t xml:space="preserve">Documento con los mecanismos de participación ciudadana de la entidad </t>
  </si>
  <si>
    <t>AI0111</t>
  </si>
  <si>
    <t>PD-DS-13</t>
  </si>
  <si>
    <t>Plan Integral de Seguridad, convivencia Ciudadana Y Justicia - PISCCJ</t>
  </si>
  <si>
    <t xml:space="preserve">Documento con las estrategias de mediano plazo en materia de seguridad, convivencia y justicia para Bogotá </t>
  </si>
  <si>
    <t>Despacho del Secretario</t>
  </si>
  <si>
    <t>AI0112</t>
  </si>
  <si>
    <t>PD-DS-9</t>
  </si>
  <si>
    <t>F-DS-524</t>
  </si>
  <si>
    <t xml:space="preserve">Plan Operativo Anual </t>
  </si>
  <si>
    <t xml:space="preserve">Matriz con el plan de acción anual  por dependencia y su seguimiento </t>
  </si>
  <si>
    <t>AI0113</t>
  </si>
  <si>
    <t>Plan Estratégico Institucional PL-DS-1_x000D_</t>
  </si>
  <si>
    <t xml:space="preserve">Documento con los objetivos y estrategias de mediano plazo e la Entidad </t>
  </si>
  <si>
    <t xml:space="preserve">Planes Estratégicos Institucionales		</t>
  </si>
  <si>
    <t>Información de la misión, visión, líneas estratégicas y programas de la entidad</t>
  </si>
  <si>
    <t>AI0114</t>
  </si>
  <si>
    <t>PD-DS-14</t>
  </si>
  <si>
    <t xml:space="preserve">Proyecto de inversión </t>
  </si>
  <si>
    <t>Información del proyecto de inversión desde la identificación de problemas hasta la programación de metas y presupuesto, aprobación, registro, modificaciones y plan de acción.</t>
  </si>
  <si>
    <t xml:space="preserve">PROYECTOS 		</t>
  </si>
  <si>
    <t>Proyectos de Inversión</t>
  </si>
  <si>
    <t xml:space="preserve">Ciclo de la gestión de los proyectos de inversión, hasta su seguimiento. </t>
  </si>
  <si>
    <t>https://scj.gov.co/es/transparencia/planeacion-presupuesto-ingresos/proyectos-inversion</t>
  </si>
  <si>
    <t>AI0115</t>
  </si>
  <si>
    <t>PD-DS-8</t>
  </si>
  <si>
    <t xml:space="preserve">Plan de Acción política pública </t>
  </si>
  <si>
    <t xml:space="preserve">Matriz con los objetivos, productos y acciones de la política pública </t>
  </si>
  <si>
    <t>https://scjgovcol.sharepoint.com/:f:/r/sites/REPORTESAOAP/Documentos%20compartidos/Reporte%20de%20Pol%C3%ADticas%20P%C3%BAblicas?csf=1&amp;web=1&amp;e=3EoEeO</t>
  </si>
  <si>
    <t>AI0116</t>
  </si>
  <si>
    <t>Gestión Humana</t>
  </si>
  <si>
    <t>PD-DS-5</t>
  </si>
  <si>
    <t>Criterios de  elegibilidad y viabilidad de inversión Local</t>
  </si>
  <si>
    <t>Documento con los lineamientos de inversión en seguridad, convivencia y justicia, para los fondo de desarrollo local</t>
  </si>
  <si>
    <t>https://scj.gov.co/es/transparencia/normativa/politicas</t>
  </si>
  <si>
    <t>AI0117</t>
  </si>
  <si>
    <t xml:space="preserve">Actas de comité Institucional de Gestión y Desempeño </t>
  </si>
  <si>
    <t xml:space="preserve">Documento de registro de toma de decisiones del comité Institucional de Gestión y Desempeño </t>
  </si>
  <si>
    <t xml:space="preserve">ACTAS  </t>
  </si>
  <si>
    <t xml:space="preserve">Actas del Comité Institucional de Gestión y el Desempeño (MIPG)   </t>
  </si>
  <si>
    <t xml:space="preserve">registros de las decisiones y  sesioness del comité institucional de gestión y desempeño. </t>
  </si>
  <si>
    <t>AI0118</t>
  </si>
  <si>
    <t>F-DS-735</t>
  </si>
  <si>
    <t>Plan de Acción Anual de MIPG</t>
  </si>
  <si>
    <t xml:space="preserve">Matriz con las acciones anuales relacionadas a la implementación de las políticas de gestión de MIPG </t>
  </si>
  <si>
    <t>AI0119</t>
  </si>
  <si>
    <t>Fortalecimiento de Capacidades Operativas</t>
  </si>
  <si>
    <t>Base de Datos de Contratación (BDCON)</t>
  </si>
  <si>
    <t>Reporte que contiene la información relevante de todos los contratos que se realizan por parte de la Subsecretaría de Inversiones durante cada vigencia en la entidad.</t>
  </si>
  <si>
    <t>Dirección de Operaciones para el Fortalecimiento</t>
  </si>
  <si>
    <t>Base de datos en Access</t>
  </si>
  <si>
    <t>AI0120</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</si>
  <si>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</si>
  <si>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</si>
  <si>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 xml:space="preserve">Contratos </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</si>
  <si>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</si>
  <si>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https://scjgovcol.sharepoint.com/:f:/r/sites/420-DOF/TRD/TRD/012-Contratos?csf=1&amp;web=1&amp;e=4byowX</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</si>
  <si>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t>
  </si>
  <si>
    <t>Identificación de la excepción que, dentro de las previstas en los artículos 18 y 19 de la Ley 1712 de 2014, cobija la calificación de información reservada o clasificada.
a) La Defensa y la seguridad Nacional.
B) La Seguridad publica.
DECRETO 1082/2015 Artículo 2.2.1.2.1.4.6. Contratación de Bienes y Servicios en el Sector Defensa, la Dirección Nacional de Inteligencia y la Unidad Nacional de Protección que necesiten reserva para su adquisición. Las Entidades Estatales no están obligadas a publicar los Documentos del Proceso para adquirir bienes y servicios en el Sector Defensa, la Dirección Nacional de Inteligencia y la Unidad Nacional de Protección que requieren reserva. En estos procesos de contratación la adquisición debe hacerse en condiciones de mercado sin que sea necesario recibir varias ofertas.
De acuerdo con lo anterior la exepción sera parcial para  los contratos que involucren temas de Seguridad Nacional</t>
  </si>
  <si>
    <t>AI0121</t>
  </si>
  <si>
    <t>PD-FD-08</t>
  </si>
  <si>
    <t>F-FD-755</t>
  </si>
  <si>
    <t xml:space="preserve">Control y Registro de Prestamos Documentales </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</si>
  <si>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</si>
  <si>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https://scjgovcol.sharepoint.com/:x:/r/sites/DirecciondeOperaciones/Documentos%20compartidos/Gestion%20documental%20DOF/Control%20de%20Prestamos%202022.xlsx?d=wa73fea1572ff40ab8c078c1bb78d42ef&amp;csf=1&amp;web=1&amp;e=qL2gNX</t>
  </si>
  <si>
    <t>AI0122</t>
  </si>
  <si>
    <t xml:space="preserve">Expedientes de Procesos Declarados Desiertos o no Adjudicados </t>
  </si>
  <si>
    <t>Contiene la información detallada de los procesos precontractuales realizados de acuerdo a la normatividad, Estos no que no llegaron a una suscripción o en el proceso de selección no se cumplio con lo solicitado y se declaro desierto el mismo.</t>
  </si>
  <si>
    <t xml:space="preserve">Procesos Contractuales Declarados Desiertos o no Adjudicados </t>
  </si>
  <si>
    <t xml:space="preserve">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 </t>
  </si>
  <si>
    <t>https://scjgovcol.sharepoint.com/:f:/r/sites/420-DOF/TRD/TRD/028-ProcesosContractualesDeclaradosDesiertosNoAdjudicados?csf=1&amp;web=1&amp;e=mi5Rgm</t>
  </si>
  <si>
    <t>AI0123</t>
  </si>
  <si>
    <t>Gestión Financiera</t>
  </si>
  <si>
    <t>F-GF-882</t>
  </si>
  <si>
    <t xml:space="preserve">F-GF-882 </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</si>
  <si>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</si>
  <si>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</si>
  <si>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Control ordenes de pago</t>
  </si>
  <si>
    <t>Dirección Financiera</t>
  </si>
  <si>
    <t>https://portalmipg.scj.gov.co/index.php?la=1&amp;li=0&amp;op=2&amp;sop=2.4.2&amp;id_doc=1292&amp;version=2&amp;back=1</t>
  </si>
  <si>
    <t>Ley 1712 de 2014, art 18, numeral A</t>
  </si>
  <si>
    <t>AI0124</t>
  </si>
  <si>
    <t>Orden de pago</t>
  </si>
  <si>
    <t>Contiene información referente al período de pago, el valor a pagar y los respectivos descuentos de los proveedores y contratistas de la entidad.</t>
  </si>
  <si>
    <t>Ordenes de pago</t>
  </si>
  <si>
    <t>ttps://scjgovcol.sharepoint.com/sites/DIRECCIONFINANCIERA/Documentos%20compartidos/Forms/AllItems.aspx?id=%2Fsites%2FDIRECCIONFINANCIERA%2FDocumentos%20compartidos%2FPAGOS%202022&amp;viewid=613a76c6-7053-4ca8-a287-36201ca04c36</t>
  </si>
  <si>
    <t>AI0125</t>
  </si>
  <si>
    <t>Actas del comité técnico de sostenibilidad contable</t>
  </si>
  <si>
    <t>Actas que contienen información de las decisiones tomadas por los miembros del comité técnico de sostenibilidad contable</t>
  </si>
  <si>
    <t>Actas de comité tecnico  sostenibilidad contable.</t>
  </si>
  <si>
    <t xml:space="preserve">Actas de reunión en la cual se realiza el comité de sostenibilidad contable para la toma de decisiones. </t>
  </si>
  <si>
    <t>https://scjgovcol.sharepoint.com/sites/DIRECCIONFINANCIERA/Documentos%20compartidos/Forms/AllItems.aspx?newTargetListUrl=%2Fsites%2FDIRECCIONFINANCIERA%2FDocumentos%20compartidos&amp;viewpath=%2Fsites%2FDIRECCIONFINANCIERA%2FDocumentos%20compartidos%2FForms%2FAllItems%2Easpx&amp;id=%2Fsites%2FDIRECCIONFINANCIERA%2FDocumentos%20compartidos%2FCOMITE%20TECNICO%20DE%20SOSTENIBILIDAD%20CONTABLE&amp;viewid=613a76c6%2D7053%2D4ca8%2Da287%2D36201ca04c36</t>
  </si>
  <si>
    <t>AI0126</t>
  </si>
  <si>
    <t>Actas del comité de cartera</t>
  </si>
  <si>
    <t>Actas que contienen información de las decisiones tomadas por los miembros del comité de cartera</t>
  </si>
  <si>
    <t xml:space="preserve">Actas de reunión en la cual se hace la depuracion de cartera  para la toma de decisiones. </t>
  </si>
  <si>
    <t>https://scjgovcol.sharepoint.com/sites/DIRECCIONFINANCIERA/Documentos%20compartidos/Forms/AllItems.aspx?newTargetListUrl=%2Fsites%2FDIRECCIONFINANCIERA%2FDocumentos%20compartidos&amp;viewpath=%2Fsites%2FDIRECCIONFINANCIERA%2FDocumentos%20compartidos%2FForms%2FAllItems%2Easpx&amp;id=%2Fsites%2FDIRECCIONFINANCIERA%2FDocumentos%20compartidos%2FCOMIT%C3%89%20DE%20CARTERA&amp;viewid=613a76c6%2D7053%2D4ca8%2Da287%2D36201ca04c36</t>
  </si>
  <si>
    <t>AI0127</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</si>
  <si>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</si>
  <si>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</si>
  <si>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</si>
  <si>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</si>
  <si>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https://scjgovcol.sharepoint.com/sites/DIRECCIONFINANCIERA/Documentos%20compartidos/Forms/AllItems.aspx?id=%2Fsites%2FDIRECCIONFINANCIERA%2FDocumentos%20compartidos%2FCONTABILIDAD%202022&amp;viewid=613a76c6%2D7053%2D4ca8%2Da287%2D36201ca04c36</t>
  </si>
  <si>
    <t>AI0128</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</si>
  <si>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</si>
  <si>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</si>
  <si>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</si>
  <si>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AI0129</t>
  </si>
  <si>
    <t>Estados Financieros</t>
  </si>
  <si>
    <t xml:space="preserve">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 </t>
  </si>
  <si>
    <t xml:space="preserve">Informes </t>
  </si>
  <si>
    <t>Informes de Estados Contables</t>
  </si>
  <si>
    <t>Estados Financieros reportados periodicamente.</t>
  </si>
  <si>
    <t>www.scj.gov.co</t>
  </si>
  <si>
    <t>AI0130</t>
  </si>
  <si>
    <t>Libros auxiliades</t>
  </si>
  <si>
    <t>Contiene información contable</t>
  </si>
  <si>
    <t>Libros de contabilidad</t>
  </si>
  <si>
    <t>Libros auxiliares</t>
  </si>
  <si>
    <t>Libros auxiliares con informacion de las operaciones registradas.</t>
  </si>
  <si>
    <t>AI0131</t>
  </si>
  <si>
    <t>Informes a entes de control</t>
  </si>
  <si>
    <t>Contiene información de entrega a entes de control</t>
  </si>
  <si>
    <t>Informes a entes de control externos</t>
  </si>
  <si>
    <t>no</t>
  </si>
  <si>
    <t>AI0132</t>
  </si>
  <si>
    <t>Boletin de deudores morosos</t>
  </si>
  <si>
    <t>Informe de Estados Contables</t>
  </si>
  <si>
    <t>Certificado de reporte Boletin de deudores morosos</t>
  </si>
  <si>
    <t>AI0133</t>
  </si>
  <si>
    <t>Informes de Ejecución presupuestal</t>
  </si>
  <si>
    <t>Contiene ejecución del presupuesto</t>
  </si>
  <si>
    <t>AI0134</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</si>
  <si>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</si>
  <si>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</si>
  <si>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</si>
  <si>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</si>
  <si>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</si>
  <si>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AI0135</t>
  </si>
  <si>
    <t>Constitución de Reservas Presupuestales</t>
  </si>
  <si>
    <t>Contiene la relación de las reservas presupuestales al 31 de diciembre de cada vigencia, firmado por el ordenador del gasto de la entidad y el responsable de presupuesto.</t>
  </si>
  <si>
    <t>Informes de Cierres Presupuestales</t>
  </si>
  <si>
    <t>Informes de reservas presupuestales para cada vigencia</t>
  </si>
  <si>
    <t>AI0136</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</si>
  <si>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</si>
  <si>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</si>
  <si>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Informes de Cierre Presupuestal</t>
  </si>
  <si>
    <t>Actas que contienen informacion de las reservas convertidas en pasivos exigibles</t>
  </si>
  <si>
    <t>AI0137</t>
  </si>
  <si>
    <t>Informe de Constitución de Reserva</t>
  </si>
  <si>
    <t>Contienen la justificación de la constitución de las reservas presuspuestales. Se realiza dentro de los dos (2) primeros días hábiles del mes de enero.</t>
  </si>
  <si>
    <t>Justificación de la constitución de las reservas presuspuestales</t>
  </si>
  <si>
    <t>AI0138</t>
  </si>
  <si>
    <t>Informe de Cuentas por Pagar</t>
  </si>
  <si>
    <t>Es el informe que se genera a 31 de diciembre de cada vigencia en el que se dan las órdenes de pagos que quedaron presupuestalmente pagas pero que no fueron giradas por la tesorería, es firmado por el ordenador del pago, el contador y el responsable del presupuesto.</t>
  </si>
  <si>
    <t>Informe de cuentas por pagar, registradas durante la vigencia y pendientes de giro</t>
  </si>
  <si>
    <t>AI0139</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</si>
  <si>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</si>
  <si>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</si>
  <si>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</si>
  <si>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Informe control administrativo a los pasivos exigibles</t>
  </si>
  <si>
    <t>AI0140</t>
  </si>
  <si>
    <t>Acta Depuración de Pasivos</t>
  </si>
  <si>
    <t>Contiene toda la información presupuestal del pasivo exigible que se depuró, de acuerdo con lo ordenado por los actos administrativos correspondientes</t>
  </si>
  <si>
    <t>Informe de Ejecución Presupuestal</t>
  </si>
  <si>
    <t>Acta Depuración de Pasivos Exigibles</t>
  </si>
  <si>
    <t>Información presupuestal del pasivo exigible</t>
  </si>
  <si>
    <t>AI0141</t>
  </si>
  <si>
    <t>Carpeta de CDP</t>
  </si>
  <si>
    <t>Contiene las solicitudes de CDP con sus respectivos soportes tales como: memorando de solicitud, solicitud firmada por el ordenador del gasto y la Oficina Asesora de Planeación cuando es gasto de inversión.  La cual se encuentra organizada por consecutivo y por unidad ejecutora.</t>
  </si>
  <si>
    <t>Certificado de Disponibilidad Presupuestal</t>
  </si>
  <si>
    <t>solicitudes de CDP con sus respectivos soportes</t>
  </si>
  <si>
    <t>AI0142</t>
  </si>
  <si>
    <t>Carpeta de Registros presupuestales</t>
  </si>
  <si>
    <t>Contiene las solicitudes de registros presupuestales con sus respectivos soportes tales como: memorando de solicitud, copia de minuta del contrato, la solicitud firmada por las Oficina Jurídica.  Se encuentra organizada por consecutivo de CRP - Certificado de Resgistro Presupuestal y por unidad ejecutora</t>
  </si>
  <si>
    <t>AI0143</t>
  </si>
  <si>
    <t>Informes Oficiales de Presupuesto</t>
  </si>
  <si>
    <t>Contiene el resumen de la ejecución presupuestlal de la Secretaría Distrital de Seguridad de Convivencia y Justicia, el cual es firmado por el ordenador del gasto de la Entidad y el responsable del presupuesto. Incluye Ejecución de Vigencia UE01 y UE02 y Ejecución de Reservas Presupuestales UE01 y UE02.</t>
  </si>
  <si>
    <t>Ejecucion Vigencia</t>
  </si>
  <si>
    <t>Informes de ejecucion prespuestal durante la vigencia de las unidades ejecutoras 01 y 02</t>
  </si>
  <si>
    <t>AI0144</t>
  </si>
  <si>
    <t>Anulaciones de CDP y CRP</t>
  </si>
  <si>
    <t>Informe Mensual que produce el sistema BOGDATA que contiene la información presupuestal de las anulaciones realizadas en el mes correspondiente.</t>
  </si>
  <si>
    <t>Informe Mensual de las anulaciones</t>
  </si>
  <si>
    <t>AI0145</t>
  </si>
  <si>
    <t>Modificaciones Presupuestales</t>
  </si>
  <si>
    <t>Informe Mensual producido por el sistema BOGDATA que contiene las Modificaciones: entre rubros, de fuentes, adiciones y redeuccciones presupuestales, traslados entre conceptos, traslados y cambios de fuente; ejecutadas en el mes</t>
  </si>
  <si>
    <t>Informe Mensual de las modificaciones</t>
  </si>
  <si>
    <t>AI0146</t>
  </si>
  <si>
    <t>Actas de Cancelación y Anulación de Reservas</t>
  </si>
  <si>
    <t>Informe presupuestal de CRPS que se Anulan mensualmente</t>
  </si>
  <si>
    <t>Informe presupuestal de CRPS que se Anulan</t>
  </si>
  <si>
    <t>AI0147</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</si>
  <si>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</si>
  <si>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</si>
  <si>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</si>
  <si>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</si>
  <si>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</si>
  <si>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El derecho de toda persona a la vida, la salud o la seguridad;</t>
  </si>
  <si>
    <t xml:space="preserve"> Ley 1712 de 2014 Articulo 18 numeral B</t>
  </si>
  <si>
    <t xml:space="preserve"> Ley 1712 de 2014</t>
  </si>
  <si>
    <t>AI0148</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</si>
  <si>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</si>
  <si>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</si>
  <si>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</si>
  <si>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</si>
  <si>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AI0149</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</si>
  <si>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</si>
  <si>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</si>
  <si>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Contiene los documentos que conforman la historia laboral de los servidores y ex servidores públicos de la Secretaría Distrital de Seguridad, Convivencia y Justicia, en concordancia con lo descrito en la Tabla de Retención Documental aprobada, cuya fecha de vigencia corresponde al 13 de junio de 2019.</t>
  </si>
  <si>
    <t xml:space="preserve"> Ley 1712 de 2014 Articulo 19 numeral E</t>
  </si>
  <si>
    <t>15 Años</t>
  </si>
  <si>
    <t>AI0150</t>
  </si>
  <si>
    <t>Informes de seguimiento a incapacidades médicas</t>
  </si>
  <si>
    <t>Contiene el informe de seguimiento y control de recobro de incapacidades que se realiza de manera mensual, soportado en los libros de incapacidades por vigencia</t>
  </si>
  <si>
    <t xml:space="preserve">Esta subserie compila todos los documentos que se generan al seguimiento de las incapacidades médicas, la vigencia de estos documentos, solo es administrativa y no posee valores para la investigación. Su tiempo de retención en el archivo de gestión, iniciará a partir del cierre del trámite. </t>
  </si>
  <si>
    <t xml:space="preserve"> Ley 1712 de 2014 Articulo 18 numeral A</t>
  </si>
  <si>
    <t>AI0151</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</si>
  <si>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</si>
  <si>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</si>
  <si>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Este categoria de información contiene información asociada a los servidores y ex servidores públicos de la Secretaria (Datos personales,empleo, dependencia, siutación administrativa y otros).</t>
  </si>
  <si>
    <t>Articulo 18 de la Ley 1712 de 2014</t>
  </si>
  <si>
    <t>AI0152</t>
  </si>
  <si>
    <t>Base de datos de permisos y ausencias</t>
  </si>
  <si>
    <t>Contiene la relación de las ausencias justficadas de los servidores de la Secretaría de todos los niveles (directivos, aesores, profesionales, técnicos y asistenciales)</t>
  </si>
  <si>
    <t>Esta categoria contiene la información relacionada con  ausencias justificadas acorde con el Formato Único de Novedades</t>
  </si>
  <si>
    <t>AI0153</t>
  </si>
  <si>
    <t>Archivos mensuales con la relación de las horas extras</t>
  </si>
  <si>
    <t>Archivos mensuales de control para el manejo de las horas extras de los servidores publicos de la Carcel Distrital, CER, C4 y Administrativos de la entidad</t>
  </si>
  <si>
    <t>Esta categoria contiene la información de los archivos requeridos para el control del manejo de horas extras</t>
  </si>
  <si>
    <t>AI0154</t>
  </si>
  <si>
    <t>Base de ausentismo laboral no justificado</t>
  </si>
  <si>
    <t>Contiene la información de autensismo no justificados de los servidores públicos de la SDSCJ</t>
  </si>
  <si>
    <t>Esta categoria contiene la información de los ausentismos no justificados</t>
  </si>
  <si>
    <t>041/01/2020</t>
  </si>
  <si>
    <t>AI0155</t>
  </si>
  <si>
    <t>Base de accidentes de trabajo</t>
  </si>
  <si>
    <t>Contiene la información de los trabjadores accidentados durante la vigencia</t>
  </si>
  <si>
    <t>Esta categoria contiene la información de los trabajadores accidentados en la vigencia.</t>
  </si>
  <si>
    <t>AI0156</t>
  </si>
  <si>
    <t>Directorio de Servidores Públicos</t>
  </si>
  <si>
    <t xml:space="preserve">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 </t>
  </si>
  <si>
    <t>Esta categoria contiene información basica sobre los servidores públicos, en cumplimiento de la Ley de Trasparencia y Acceso a la Información Pública</t>
  </si>
  <si>
    <t>AI0157</t>
  </si>
  <si>
    <t>Base de registro de actividades de capacitación, bienestar y SST</t>
  </si>
  <si>
    <t>Contiene información sobre las actividades de capacitación que se han ejecutado en el período.</t>
  </si>
  <si>
    <t>Esta categoria contiene información sobre las actividades de capacitación que se ejecutan</t>
  </si>
  <si>
    <t>AI0158</t>
  </si>
  <si>
    <t>Archivo de Caracterización</t>
  </si>
  <si>
    <t>Contiene información de los servidores de la secretaria: nombre, identificación, depedencia, profesión, cargo, información grupo familiar, afiliaciones a seguridad social, fecha de nacimiento, telefono de contacto, en caso de emergencia a quien avisar, entre otros.</t>
  </si>
  <si>
    <t>Esta categoria contiene información basica sobre los servidores públicos</t>
  </si>
  <si>
    <t>AI0159</t>
  </si>
  <si>
    <t>Financiación educativa</t>
  </si>
  <si>
    <t>Contiene información relacionada con los procesos de financiación educativa de los servidores públicos de la SSCJ</t>
  </si>
  <si>
    <t>Esta categoria contiene información relacionada con los procesos de financiación educativa de los servidores públicos de la SSCJ</t>
  </si>
  <si>
    <t>AI0160</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</si>
  <si>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</si>
  <si>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</si>
  <si>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</si>
  <si>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</si>
  <si>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AI0161</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</si>
  <si>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</si>
  <si>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</si>
  <si>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</si>
  <si>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AI0162</t>
  </si>
  <si>
    <t>Gestión Jurídica y Contractual</t>
  </si>
  <si>
    <t xml:space="preserve">PD-JC-8 </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</si>
  <si>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</si>
  <si>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</si>
  <si>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</si>
  <si>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</si>
  <si>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Dirección Jurídica y Contractual</t>
  </si>
  <si>
    <t>EXPEDIENTES TUTELAS 2022</t>
  </si>
  <si>
    <t>AI0163</t>
  </si>
  <si>
    <t>Actas de comité de contratación</t>
  </si>
  <si>
    <t xml:space="preserve">Son los expedientes que albergan en orden cronológico las actas de los comités de contratación.  </t>
  </si>
  <si>
    <t>Refleja las recomendaciones y decisiones de esta instancia consultiva en materia de contratación.</t>
  </si>
  <si>
    <t>COMITÉ DE CONTRATACIÓN</t>
  </si>
  <si>
    <t>AI0164</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</si>
  <si>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</si>
  <si>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</si>
  <si>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Contienen la evidencia de las decisiones y conciliaciones realizadas en cumplimiento a la función de esta dependencia.</t>
  </si>
  <si>
    <t>Actas Comité Conciliación</t>
  </si>
  <si>
    <t>AI0165</t>
  </si>
  <si>
    <t xml:space="preserve">Conceptos jurídicos </t>
  </si>
  <si>
    <t>Documentos contentivos de los pronunciamientos de carácter jurídico por parte de la Dirección Jurídica y Contractual, en los cuales se resuelven las consultas sobre las normas, proyectos o aspectos jurídicos que afecten o estén relacionadas con cada una de las funciones y competencias asignadas a la Secretaría Distrital de Seguridad, Convivencia y Justicia.</t>
  </si>
  <si>
    <t>Comprende un pronunciamiento que como tal no tiene carácter vinculante, ni compromete su responsabilidad en la medida en que el concepto no obliga pero sí ilustra u orienta sobre la consulta que se le realiza.</t>
  </si>
  <si>
    <t>ConceptosJuridicos</t>
  </si>
  <si>
    <t>AI0166</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</si>
  <si>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</si>
  <si>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</si>
  <si>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</si>
  <si>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CONCILIACIONES PREJUDICIALES 530.10</t>
  </si>
  <si>
    <t>AI0167</t>
  </si>
  <si>
    <t>PD-JC-1, PD-JC-13, PD-JC-15, PD-JC-16, PD-JC-2, PD-JC-3, PD-JC-4, PD-JC-5, PD-JC-6</t>
  </si>
  <si>
    <t>Contratos y convenios</t>
  </si>
  <si>
    <t>Expediente contractual que contiene toda la información referente a la contratación en todas sus fases (Precontractual, contractual, poscontractual)</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</si>
  <si>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Interadministrativo y Convenios Marco.</t>
  </si>
  <si>
    <t>CONTRATACIÓN</t>
  </si>
  <si>
    <t>AI0168</t>
  </si>
  <si>
    <t>Procesos contractuales declarados desiertos o no adjudicados</t>
  </si>
  <si>
    <t>Expediente que contiene información de la fase precontractual y la resolución de declaratoria de desierto o no adjudicación</t>
  </si>
  <si>
    <t xml:space="preserve">Evidencia que dentro del proceso precontractual comprende la constancia de no presentación de propuestas o los informes que dan cuenta que las que se presentaron ninguna fue habilitada. </t>
  </si>
  <si>
    <t>AI0169</t>
  </si>
  <si>
    <t>PD-JC-22, PD-JC-23</t>
  </si>
  <si>
    <t xml:space="preserve">Procesos judiciales </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</si>
  <si>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</si>
  <si>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</si>
  <si>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</si>
  <si>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 xml:space="preserve">Procesos de carácter judicial que se originan en la legislación aplicable para cada una de las jurisdicciones existentes: contencioso administrativos, penales, civiles, ejecutivos y laborales. </t>
  </si>
  <si>
    <t>PROCESOS JUDICIALES - 530.35</t>
  </si>
  <si>
    <t>AI0170</t>
  </si>
  <si>
    <t>Base de datos de información contractual</t>
  </si>
  <si>
    <t>Archivo en Excel que contiene toda la información contractual de cada expediente que lleva la Dirección Jurídica y Contractual de la SDSCJ</t>
  </si>
  <si>
    <t>BASES CONTRATACIÓN</t>
  </si>
  <si>
    <t>AI0171</t>
  </si>
  <si>
    <t xml:space="preserve">Orden escrita dictada por el/la director/a jurídica/o y contractual de carácter general, obligatorio y permanente, y se refiere al ámbito de competencia de la SDSCJ </t>
  </si>
  <si>
    <t>RESOLUCIONES 2021 RESOLUCIONES 2022</t>
  </si>
  <si>
    <t>AI0172</t>
  </si>
  <si>
    <t>Gestión de Comunicaciones</t>
  </si>
  <si>
    <t>Pieza de comunicación externa - Comunicado de prensa</t>
  </si>
  <si>
    <t>Son textos informativos que hablan de los avances de la política distrital de seguridad o decisiones que afectan a la opiniónn pública en temas de seguridad, convivencia y justicia.</t>
  </si>
  <si>
    <t>Piezas Comunicacionales</t>
  </si>
  <si>
    <t xml:space="preserve">Piezas Comunicacionales Externas  </t>
  </si>
  <si>
    <t xml:space="preserve">Los valores históricos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 </t>
  </si>
  <si>
    <t xml:space="preserve">Oficina Asesora de Comunicaciones </t>
  </si>
  <si>
    <t>AI0173</t>
  </si>
  <si>
    <t>Pieza de comunicación externa -  Mensajes en redes sociales</t>
  </si>
  <si>
    <t>Son piezas de diseño o textos informativos que hablan de los avances de la política distrital de seguridad o decisiones que afectan a la opiniónn pública en temas de seguridad, convivencia y justicia.El medio por el que es difundido son las redes sociales de la entidad.</t>
  </si>
  <si>
    <t>AI0174</t>
  </si>
  <si>
    <t>Piezas de comunicación externa -Audio</t>
  </si>
  <si>
    <t>Son archivos mp3 que contiene el audio de las declaraciones que han entregado alguno de los voceros de la SCJ ante la opinión pública en evetos o ante medios masivos de comunicación.</t>
  </si>
  <si>
    <t>AI0175</t>
  </si>
  <si>
    <t>Piezas de comunicación externa - Videos, fotografías</t>
  </si>
  <si>
    <t>Son archivos de video  y fotografía que muestran los avances de la política distrital de seguridad o decisiones que afectan a la opiniónn pública en temas de seguridad, convivencia y justicia.</t>
  </si>
  <si>
    <t>Video</t>
  </si>
  <si>
    <t>AI0176</t>
  </si>
  <si>
    <t>Piezas de comunicación interna - Mensajes internos, Boletines semanal, notas de intranet y fotos.</t>
  </si>
  <si>
    <t>Son archivos de texto o imágenes que se publican en los canales internos para manetener informada a los funcionarios y contratistas d ela entidad.</t>
  </si>
  <si>
    <t xml:space="preserve">Piezas Comunicacionales Internas  </t>
  </si>
  <si>
    <t xml:space="preserve">Los valores históricos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 </t>
  </si>
  <si>
    <t>AI0177</t>
  </si>
  <si>
    <t xml:space="preserve">Piezas de diseño gráfico - Diseño de productos de comunicación material promocional, diseño para página web, diseño para redes sociales, diseños imagen interna, diseños de imagen corporativa </t>
  </si>
  <si>
    <t>Son archivos de diseño que sirven como insumo para todos los procesos de comunicación, entiendase campañas, mensajes para todos los canales tanto internos como externos</t>
  </si>
  <si>
    <t>No aplica</t>
  </si>
  <si>
    <t>Imagen</t>
  </si>
  <si>
    <t>Piezas Comunicacionales de Diseño Gráfico</t>
  </si>
  <si>
    <t xml:space="preserve">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 </t>
  </si>
  <si>
    <t>AI0178</t>
  </si>
  <si>
    <t>Plan de Comunicación</t>
  </si>
  <si>
    <t>Los Planes de Comunicación recogen las políticas, estrategias, objetivos y acciones de comunicación que se propone realizar la entidad.</t>
  </si>
  <si>
    <t>Planes</t>
  </si>
  <si>
    <t>Planes de Comunicación</t>
  </si>
  <si>
    <t xml:space="preserve">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 </t>
  </si>
  <si>
    <t>AI0179</t>
  </si>
  <si>
    <t>Gestión de Emergencias</t>
  </si>
  <si>
    <t>Acta del  comité operativo</t>
  </si>
  <si>
    <t xml:space="preserve">Documento en el cual se plasman las decisiones tomadas en los comités de la línea 123. </t>
  </si>
  <si>
    <t xml:space="preserve">ACTAS </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</si>
  <si>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</si>
  <si>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</si>
  <si>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Oficina Centro de Comando, Control, Comunicaciones y Computo C-4.</t>
  </si>
  <si>
    <t>Ley 1712 de 2014, Art. 18 literal C</t>
  </si>
  <si>
    <t>AI0180</t>
  </si>
  <si>
    <t>Grabación de Llamada del usuario a Línea de Emergencias 123</t>
  </si>
  <si>
    <t>Recepción de llamadas entrantes realizadas  por los usuarios de la Línea de Emergencias 123 se recepcionan utilizando el guión de saludo establecido en el Manual de Operaciones de la SUR.,</t>
  </si>
  <si>
    <t>Audio</t>
  </si>
  <si>
    <t xml:space="preserve">REGISTROS  </t>
  </si>
  <si>
    <t xml:space="preserve">Registros de Atención a Llamadas de Emergencia </t>
  </si>
  <si>
    <t xml:space="preserve">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   </t>
  </si>
  <si>
    <t xml:space="preserve">Oficina  Centro de Comando, Control, comunicaciones y Computo C-4 </t>
  </si>
  <si>
    <t>Ley 1712 de 2014, Art. 19 literal E</t>
  </si>
  <si>
    <t>AI0181</t>
  </si>
  <si>
    <t>PD-GE-1. Operación de Recepción en la Sala de Recepción SUR</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</si>
  <si>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</si>
  <si>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</si>
  <si>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Oficina  Centro de Comando, Control, comunicaciones y Computo C-4</t>
  </si>
  <si>
    <t>AI0182</t>
  </si>
  <si>
    <t xml:space="preserve">PD-GE-4. Cadena de Custodia  o Elemento Material Probatorio </t>
  </si>
  <si>
    <t>Requerimiento de información interna jurídico c-4</t>
  </si>
  <si>
    <t>Soporte de requerimiento interno a quién haya sido delegado para extraer la información de la herramienta tecnológica, conforme a la solicitud.</t>
  </si>
  <si>
    <t>Registro de Solicitudes y Respuestas de Material Probatorio en Cadena de Custodia</t>
  </si>
  <si>
    <t xml:space="preserve">La subserie está compuesta por los siguientes documentos: la solicitud de elementos materiales probatorios o evidencia física por parte de una autoridad competente; el proceso  de requerimiento de información interna jurídica, que permita alcanzar niveles de efectividad para asegurar las características originales de los elementos materia de prueba o evidencias físicas desde su recolección hasta su disposición final, dentro del acuse de recibo, con el fin de satisfacer las necesidades y expectativas de la administración de justicia y  finaliza con el oficio de Negación si los documentos tienen reserva. </t>
  </si>
  <si>
    <t>Oficina  Centro de Comando, Control, comunicaciones y Computo c-9</t>
  </si>
  <si>
    <t>AI0183</t>
  </si>
  <si>
    <t>Oficio de Negación porque los documentos cuentan con reserva.</t>
  </si>
  <si>
    <t>Documento con el cual se notifica al peticionario  cuando no se realiza levantamiento de la reserva justificando la negación.</t>
  </si>
  <si>
    <t>AI0184</t>
  </si>
  <si>
    <t>Broma Acosador</t>
  </si>
  <si>
    <t>Registro de llamadas broma y acosadores catidad de llamadas por dia, mensual, trimestral, semestral, anual, con numeros de telefonos moviles</t>
  </si>
  <si>
    <t>Ley 1712 de 2014, Art. 18 literal B</t>
  </si>
  <si>
    <t>AI0185</t>
  </si>
  <si>
    <t>Archivos incidentes alto impacto</t>
  </si>
  <si>
    <t>informacion con afectacion a la ciudad en fechas importantes</t>
  </si>
  <si>
    <t>AI0186</t>
  </si>
  <si>
    <t>Hoja de respuestas de evaluacion de generalidades y servicio al ciudaddano</t>
  </si>
  <si>
    <t xml:space="preserve">Formato hoja de respuestas, evaluacion individual de persona propuesta </t>
  </si>
  <si>
    <t>AI0187</t>
  </si>
  <si>
    <t>Emerson Network Power Site Interface Card</t>
  </si>
  <si>
    <t>Monitoreo en Linea e historico de las UPS´s de operacion del NUSE y CAD</t>
  </si>
  <si>
    <t>Inglés</t>
  </si>
  <si>
    <t>AI0188</t>
  </si>
  <si>
    <t>NUSE (Número Único de Seguridad y Emergencia (Telefonía y CAD)</t>
  </si>
  <si>
    <t>Sistema que permite la Recepción de las llamadas de seguridad y emergencia.</t>
  </si>
  <si>
    <t>AI0189</t>
  </si>
  <si>
    <t>Sistema de Videovigilancia Ciudadana</t>
  </si>
  <si>
    <t>Sistema que permite el monitoreo de la ciudad en tiempo real para situación de seguridad y emergencia</t>
  </si>
  <si>
    <t xml:space="preserve">Oficina  Centro de Comando, Control, comunicaciones y Computo c-4 </t>
  </si>
  <si>
    <t>AI0190</t>
  </si>
  <si>
    <t>Sistema de Comunicaciones</t>
  </si>
  <si>
    <t>Sistemas que permite las comunicaciones entre las agencia para atención de emergencias y seguridad</t>
  </si>
  <si>
    <t>AI0191</t>
  </si>
  <si>
    <t>Gestión de Recursos Físicos y Documental</t>
  </si>
  <si>
    <t>PD-FD-2 Procedimiento Administración de Archivos</t>
  </si>
  <si>
    <t>F-FD-119</t>
  </si>
  <si>
    <t>Inventarios Documentales</t>
  </si>
  <si>
    <t>Documento que consolida los registros de los expedientes documentales, especificando el asunto, fechas extremas y unidades de conservación documental</t>
  </si>
  <si>
    <t>INSTRUMENTOS ARCHIVISTICOS</t>
  </si>
  <si>
    <t xml:space="preserve">Instrumentos de Descripción Archivística </t>
  </si>
  <si>
    <t xml:space="preserve">La subserie tiene como fin consolidar los inventarios documentales de la entidad en los cuales se registra a nivel de expediente los datos que permiten su recuperación. </t>
  </si>
  <si>
    <t>Dirección de Recursos Fisicos  y Gestión Documental</t>
  </si>
  <si>
    <t>https://scjgovcol.sharepoint.com/:f:/r/sites/540-DRFGD/TRD/TRD/021-Inventarios/02-Documentales?csf=1&amp;web=1&amp;e=WKZy8b</t>
  </si>
  <si>
    <t>AI0192</t>
  </si>
  <si>
    <t>PD-FD-11 Transferencia Documental Primaria</t>
  </si>
  <si>
    <t>F-FD-468</t>
  </si>
  <si>
    <t>Transferencias Documentales</t>
  </si>
  <si>
    <t xml:space="preserve">Documento que evidencia los expedientes, que una vez aplicado el instrumento archivistico Tabla de Retención, pasan a custodia del Archivo Central </t>
  </si>
  <si>
    <t>Actas de Transferencias Primarias</t>
  </si>
  <si>
    <t>Subserie que recopila las actas de trasnferencias las cuales evidencian las series, subseries y volumetria que es objeto de transferencia.</t>
  </si>
  <si>
    <t>https://scjgovcol.sharepoint.com/:f:/r/sites/540-DRFGD/TRD/TRD/002-Actas/004-TransferenciaPrimariaV1?csf=1&amp;web=1&amp;e=CbKnvU</t>
  </si>
  <si>
    <t>AI0193</t>
  </si>
  <si>
    <t xml:space="preserve">PD-FD-5 	Administración, Control y Seguimiento de las Comunicaciones Oficiales Recibidas </t>
  </si>
  <si>
    <t>Comunicaciones Oficiales</t>
  </si>
  <si>
    <t>Información en la cual se oficializa de manera interna o externa tramites cumpliendo las funciones de la SCJ</t>
  </si>
  <si>
    <t xml:space="preserve">CONSECUTIVOS DE COMUNICACIONES OFICIALES </t>
  </si>
  <si>
    <t xml:space="preserve">* Consecutivos de Comunicaciones Oficiales Enviadas
*Consecutivos de Comunicaciones Oficiales Internas
*Consecutivos de Comunicaciones Oficiales Recibidas </t>
  </si>
  <si>
    <t>Las subseries permiten conservar las comunicaciones oficales dadas en cumplimiento al Acuerdo 060 de 2001</t>
  </si>
  <si>
    <t>ley 1712 de 2014 art 18 Numeral A</t>
  </si>
  <si>
    <t>AI0194</t>
  </si>
  <si>
    <t>PD-FD-14 Reintegro, Bajas y Destino Final de Bienes</t>
  </si>
  <si>
    <t>Comprobante de egreso</t>
  </si>
  <si>
    <t xml:space="preserve">Contiene el registro contable  de los bienes dados de baja. </t>
  </si>
  <si>
    <t>COMPROBANTES DE ALMACEN</t>
  </si>
  <si>
    <t>Comprobantes de Egreso de bienes</t>
  </si>
  <si>
    <t xml:space="preserve">La subserie contiene la documentación que soporta y legaliza el egreso de bienes. </t>
  </si>
  <si>
    <t>Dirección de Recursos Físicos y Gestión Documental</t>
  </si>
  <si>
    <t>https://scjgovcol.sharepoint.com/sites/inventarios/Documentos%20compartidos/Forms/AllItems.aspx?id=%2Fsites%2Finventarios%2FDocumentos%20compartidos%2FMovimientos&amp;viewid=cef9ad46%2D0b17%2D4f98%2Db76c%2De7d2d2da363b</t>
  </si>
  <si>
    <t>AI0195</t>
  </si>
  <si>
    <t xml:space="preserve"> F-FD-283</t>
  </si>
  <si>
    <t>Acta de baja de bienes</t>
  </si>
  <si>
    <t xml:space="preserve">Contiene la descripción y el concepto de los  bienes dados de baja. </t>
  </si>
  <si>
    <t>AI0196</t>
  </si>
  <si>
    <t>F-FD-891</t>
  </si>
  <si>
    <t>Acta de baja de bienes intangibles</t>
  </si>
  <si>
    <t xml:space="preserve">Contiene la descripción y el concepto de los  bienes intangibles dados de baja. </t>
  </si>
  <si>
    <t>AI0197</t>
  </si>
  <si>
    <t>Comprobante de avalúo</t>
  </si>
  <si>
    <t xml:space="preserve">Relaciona el ajuste al costo de los bienes de conformidad a lo que establezca el informe de avalúo. </t>
  </si>
  <si>
    <t>AI0198</t>
  </si>
  <si>
    <t>PD-FD-7 Recepción, Entrada y Salida de Bienes</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</si>
  <si>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</si>
  <si>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</si>
  <si>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</si>
  <si>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</si>
  <si>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AI0199</t>
  </si>
  <si>
    <t>F-FD-445</t>
  </si>
  <si>
    <t>Acta de valores</t>
  </si>
  <si>
    <t>Detalla las caracteristicas y el costo de los bienes ingresados a la entidad.</t>
  </si>
  <si>
    <t>AI0200</t>
  </si>
  <si>
    <t>F-FD-120</t>
  </si>
  <si>
    <t xml:space="preserve">Nota de Ajuste  </t>
  </si>
  <si>
    <t>Detalla el alcance contable a un movimiento de entrada, salida y/o traslado</t>
  </si>
  <si>
    <t>La subserie contiene la documentación que da alcance a los movimientos de entrada, salida y/o traslado de  bienes para el servicio de la entidad y las agencias.</t>
  </si>
  <si>
    <t>AI0201</t>
  </si>
  <si>
    <t xml:space="preserve">Comprobante de Traslado de bienes </t>
  </si>
  <si>
    <t xml:space="preserve">Contiene la información de los bienes que se trasladan entre funcionarios, bodega- funcionario o funcionario bodega. </t>
  </si>
  <si>
    <t>La subserie contiene la documentación que legaliza y soporta el traslado o asignación de los bienes</t>
  </si>
  <si>
    <t>AI0202</t>
  </si>
  <si>
    <t>F- FD- 96</t>
  </si>
  <si>
    <t>Novedad de Traslado de bienes</t>
  </si>
  <si>
    <t xml:space="preserve">Contiene la información de los bienes que se trasladan entre funcionarios o funcionario bodega. </t>
  </si>
  <si>
    <t>AI0203</t>
  </si>
  <si>
    <t>F-FD-218</t>
  </si>
  <si>
    <t>Levantamiento Individual de Inventarios</t>
  </si>
  <si>
    <t>Contiene la información de los bienes asignados a  los funcionarios desde la bodega.</t>
  </si>
  <si>
    <t>AI0204</t>
  </si>
  <si>
    <t>F-FD-215</t>
  </si>
  <si>
    <t>Acta de Entrega y Recibo a Satisfación a Agencias</t>
  </si>
  <si>
    <t>Relaciona los bienes entregados y recibidos a satIsfacción por parte de las agencias</t>
  </si>
  <si>
    <t xml:space="preserve">La subserie contiene la documentación que legaliza y soporta el traslado o salida de los bienes para las agencias. </t>
  </si>
  <si>
    <t>AI0205</t>
  </si>
  <si>
    <t>Comprobante de Ajustes Contables</t>
  </si>
  <si>
    <t xml:space="preserve">Contiene información relacionada con el ajuste al costo de los bienes, cuando se presenta algún tipo de novedad. </t>
  </si>
  <si>
    <t>AI0206</t>
  </si>
  <si>
    <t xml:space="preserve">PD-FD-10 Toma Física de Inventarios </t>
  </si>
  <si>
    <t xml:space="preserve"> F-FD-220</t>
  </si>
  <si>
    <t>Ficha para Toma Física de Inventarios</t>
  </si>
  <si>
    <t xml:space="preserve">Relaciona cada uno de los elemetnos que integran el inventario de la entidad,  detallando las caracteristicas y su responsable, así como la dependencia a la que pertenecen. </t>
  </si>
  <si>
    <t>INVENTARIOS</t>
  </si>
  <si>
    <t>Inventarios de Bienes Muebles</t>
  </si>
  <si>
    <t>La subserie contiene las fichas de toma física y el informe anual de inventarios, de los bienes al servicio de la entidad.</t>
  </si>
  <si>
    <t>AI0207</t>
  </si>
  <si>
    <t>F-FD-443</t>
  </si>
  <si>
    <t>Ficha técnica</t>
  </si>
  <si>
    <t>Relaciona los antecedentes administrativos, contables, conceptos y recomendaciones de los temas que se desean presentar ante la Mesa Técnica de Manejo de Bienes</t>
  </si>
  <si>
    <t>AI0208</t>
  </si>
  <si>
    <t>F-FD-442</t>
  </si>
  <si>
    <t>Acta de Mesa Técnica de Manejo de Bienes</t>
  </si>
  <si>
    <t xml:space="preserve">Consigna los suscesos, acciones,recomendaciones, sugerencias y compromisos que surgen en el argot de la reunión de la Mesa Técnica de Manejo de Bienes </t>
  </si>
  <si>
    <t>AI0209</t>
  </si>
  <si>
    <t>Solicitud de Expedición de Carné y-o Tarjeta de Proximidad I-FD-9</t>
  </si>
  <si>
    <t>Matriz  de seguimiento de asignación de tarjetas de proximidad</t>
  </si>
  <si>
    <t>Matriz que tiene como finalidad realizar el seguimiento y control a las tarjetas de proximidad y carné institucional asignados a los servidores de la Entidad.</t>
  </si>
  <si>
    <t>https://scjgovcol.sharepoint.com/:f:/r/sites/540-DRFGD/Documentos%20compartidos/DocumentosApoyo/RecursosFisicos/TarjetasDeProximidad/2022?csf=1&amp;web=1&amp;e=CYXqSZ</t>
  </si>
  <si>
    <t>AI0210</t>
  </si>
  <si>
    <t>Solicitud y Prestación del Servicio de Parqueadero Sede Administrativa SDSCJ I-FD-3</t>
  </si>
  <si>
    <t>Solicitud Cupo de Parqueadero F-FD-72</t>
  </si>
  <si>
    <t>Matriz de seguimiento a asignación de parqueaderos</t>
  </si>
  <si>
    <t>Matriz que tiene como finalidad realizar el seguimiento y control a los cupos de parqueaderos asignados a los servidores de la Entidad.</t>
  </si>
  <si>
    <t>https://scjgovcol.sharepoint.com/:x:/r/sites/540-DRFGD/Documentos%20compartidos/DocumentosApoyo/RecursosFisicos/Asignaci%C3%B3nParqueaderos/2022/02.%20JunioAgosto/Asignci%C3%B3nParqueaderoMTS.xlsx?d=w04e34ba152644b35b922e404350d4bc3&amp;csf=1&amp;web=1&amp;e=GJPOfr</t>
  </si>
  <si>
    <t>AI0211</t>
  </si>
  <si>
    <t>Matriz de seguimiento de asignación de carné institucional</t>
  </si>
  <si>
    <t>https://scjgovcol.sharepoint.com/:x:/r/sites/540-DRFGD/Documentos%20compartidos/DocumentosApoyo/RecursosFisicos/CarnetsContratistas/SeguimientoCarnets2022.xlsx?d=wd064f27dff3d48de85cb3ef7cc0b5999&amp;csf=1&amp;web=1&amp;e=0gL7LP</t>
  </si>
  <si>
    <t>AI0212</t>
  </si>
  <si>
    <t>Prestación del Servicio de Transporte PD-FD-1</t>
  </si>
  <si>
    <t>Solicitud Servicio de Transporte F-FD-71</t>
  </si>
  <si>
    <t>Matriz de seguimiento de servicios de transporte</t>
  </si>
  <si>
    <t>Matriz que tiene como finalidad realizar el seguimiento y control a los servicios de transporte prestados a los servidores de la Entidad.</t>
  </si>
  <si>
    <t>REGISTROS</t>
  </si>
  <si>
    <t>Registros del servicio de transporte</t>
  </si>
  <si>
    <t xml:space="preserve">Registro de la prestación de los servicios de transportes </t>
  </si>
  <si>
    <t>https://scjgovcol.sharepoint.com/:f:/r/sites/540-DRFGD/TRD/TRD/037-Registros/07-ServicioTransporte/2022?csf=1&amp;web=1&amp;e=mSY6AB</t>
  </si>
  <si>
    <t>AI0213</t>
  </si>
  <si>
    <t>Gestión de Seguridad y Convivencia</t>
  </si>
  <si>
    <t>Registros en el formulario de Mercados criminales y Aspectos sociales, económicos y estructurales en Survey123.</t>
  </si>
  <si>
    <t>Registros en el instrumento para identificar y clasificar los lugares donde se presume la existencia de actividades económicas ilegales o que facilitan el flujo de los mercados ilegales, así como información de situaciones que pueden llegar a facilitar la comisión de delitos, generar percepción de inseguridad y o afectar la convivencia.</t>
  </si>
  <si>
    <t xml:space="preserve">Oficina de  Análisis de Información y  Estudios Estratégicos </t>
  </si>
  <si>
    <t xml:space="preserve">Subsecretaría  de Seguridad y Convivencia </t>
  </si>
  <si>
    <t>La seguridad pública</t>
  </si>
  <si>
    <t>Ley 1712 de 2014 artículo 19, númeral B</t>
  </si>
  <si>
    <t>Ley 1712 2014</t>
  </si>
  <si>
    <t>AI0214</t>
  </si>
  <si>
    <t>Registros en el formulario de actividades territoriales en Survey123</t>
  </si>
  <si>
    <t>Instrumento de recolección de datos e información geolocalizada sobre las actividades y principales resultados operativos de las actividades realizadas y dinamizadas por los equipos de la Subsecretaría de Seguridad y convivencia y sus dependencias.</t>
  </si>
  <si>
    <t>Ley 1712 de 2014 artículo 18, númeral C</t>
  </si>
  <si>
    <t>AI0215</t>
  </si>
  <si>
    <t>Registros y evidencias de actividades gestionadas para lograr el control, la prevención del delito y promover la convivencia pacífica.</t>
  </si>
  <si>
    <t>Registro, evidencias y seguimiento a las actividades y metas de gestión de la Subsecretaría de Seguridad y Convivencia y sus dependencias.</t>
  </si>
  <si>
    <t>Dirección de Tecnologías y Sistemas de la Información</t>
  </si>
  <si>
    <t>Ley 1712 de 2014 , artículo 18, númeral A</t>
  </si>
  <si>
    <t>AI0216</t>
  </si>
  <si>
    <t>PD-GS-08</t>
  </si>
  <si>
    <t>Reportes de Seguridad Ciudadana</t>
  </si>
  <si>
    <t>Documentos de información construidos por la Dirección de Seguridad como impulso y fortalecimiento a la demanda de persecución penal con el objetivo de aperturar noticias criminales que den cuenta a la  afectación y desarticulación de grupos criminales.</t>
  </si>
  <si>
    <t xml:space="preserve">Dirección de Seguridad </t>
  </si>
  <si>
    <t>Ley 1712 de 2014, art. 18 num. B</t>
  </si>
  <si>
    <t>AI0217</t>
  </si>
  <si>
    <t>Actas de Concejos Locales de Seguridad</t>
  </si>
  <si>
    <t>Actas de reunión de los Consejos Locales de Seguridad realizados en las localidades de la ciudad.</t>
  </si>
  <si>
    <t>Actas del Concejo Local de Seguridad</t>
  </si>
  <si>
    <t>Registra las instancias técnico jurídicas encargadas de formular y realizar el seguimiento, evaluación y control de los Planes Integrales de Seguridad y Convivencia Ciudadana (PISCC) del orden local o Inter local aplicables a los cuadrantes y U.P.Z de su jurisdicción o porciones de los mismos, los temas tratados en los Consejos evidencian la serie de compromisos y avances en materia de seguridad y convivencia de las localidades. </t>
  </si>
  <si>
    <t>Ley 1712 de 2014, art. 19 num. B</t>
  </si>
  <si>
    <t>AI0218</t>
  </si>
  <si>
    <t>Actas Comisión SCC Futbol</t>
  </si>
  <si>
    <t>Corresponde a la información contenida en las actas de las reuniones de la Comisión Distrital de Seguridad, Comodidad y Convivencia en el Fútbol de Bogotá CDSCCFB, de la cual la entidad tiene a cargo la secretaría técnica.</t>
  </si>
  <si>
    <t xml:space="preserve">Actas de la Comisión Distrital de Seguridad, Comodidad y Convivencia en el Futbol </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</si>
  <si>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 </t>
  </si>
  <si>
    <t>AI0219</t>
  </si>
  <si>
    <t>Gestión de Tecnología de Información</t>
  </si>
  <si>
    <t>Sharepoint</t>
  </si>
  <si>
    <t>Repositorio Digital de la Dirección de Tecnologías y Sistemas de la Informacion</t>
  </si>
  <si>
    <t>Servicio</t>
  </si>
  <si>
    <t>https://scjgovcol.sharepoint.com/sites/DireccionTIC/Documentos%20compartidos/Forms/AllItems.aspx</t>
  </si>
  <si>
    <t>Los secretos comerciales, industriales y profesionales, así como los estipulados en el parágrafo
del artículo 77 de la Ley 1474 de 2011.</t>
  </si>
  <si>
    <t>Ley 1712 de 2014, Art. 18 literal C.</t>
  </si>
  <si>
    <t xml:space="preserve">Ley 1712 de 2014 </t>
  </si>
  <si>
    <t>AI0220</t>
  </si>
  <si>
    <t>Correo Electronico</t>
  </si>
  <si>
    <t>Correo Electronico Office365 autorizado para uso en la SDSCJ</t>
  </si>
  <si>
    <t>AI0221</t>
  </si>
  <si>
    <t>PD-GT-4</t>
  </si>
  <si>
    <t>F-GT-544
F-GT-648
F-GT-927
F-GT-930
F-GT-931
F-GT-935
F-GT-936</t>
  </si>
  <si>
    <t>Documentación Proyectos TI</t>
  </si>
  <si>
    <t>Documentacion fisica y digital de los proyectos que lidera la Dirección de Tecnologías y Sistemas de Información</t>
  </si>
  <si>
    <t>Proyectos</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</si>
  <si>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</si>
  <si>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</si>
  <si>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AI0222</t>
  </si>
  <si>
    <t>PD-GT-2</t>
  </si>
  <si>
    <t>F-GT-278
F-GT-277</t>
  </si>
  <si>
    <t>Documentación Gestion de Cambios Tecnologicos</t>
  </si>
  <si>
    <t>Documentación de los cambios que se realizan a la infraestructura y soluciones tecnologicas de la SDSCJ. Contiene los formatos de solicitud de cambios y los formatos de bitácoras de actividades.</t>
  </si>
  <si>
    <t>Informes</t>
  </si>
  <si>
    <t>Informes de Control de Cambios</t>
  </si>
  <si>
    <t xml:space="preserve">Evidencian la gestión de Tics desarrollada en cumplimiento de su misionalidad dentro de un periodo especifico. </t>
  </si>
  <si>
    <t>AI0223</t>
  </si>
  <si>
    <t>PD-GT-18</t>
  </si>
  <si>
    <t>F-GT-913
F-GT-914
F-GT-915</t>
  </si>
  <si>
    <t>Documentacion Datos Abiertos</t>
  </si>
  <si>
    <t>Documentacion asociada a datos abiertos para facilitar el acceso y aprovechamiento de la informacion publica</t>
  </si>
  <si>
    <t>AI0224</t>
  </si>
  <si>
    <t>PO-GT-1</t>
  </si>
  <si>
    <t>Politica de seguridad y privacidad de la informacion.</t>
  </si>
  <si>
    <t>Contiene la Politica de Seguridad y Privacidad de la Informacion de la SDSCJ de acuerdo a la  implementacion del Sistema de Gestion de Seguridad de Informacion SGSI.</t>
  </si>
  <si>
    <t>Planes de Seguridad y Privacidad de la Información</t>
  </si>
  <si>
    <t>permite trazar la historia de las decisiones que la Secretaría de Seguridad, ha tomado para preservar y dar garantías de acceso a la información. También tienen valores científicos, al permitir evaluar los criterios y las estrategias ideadas para garantizar la seguridad informática de la entidad</t>
  </si>
  <si>
    <t>https://portalmipg.scj.gov.co/lib/download.php?nivel1=a054VmZRbHVsejE2bHJsTHlMUUlEY3pIMDhCR0lBTkpFRDE5TmJWSFBaWTl6Z1ZSZHJqWWNPbmJObVdndkFNVk5RV1J6cmJ0YTk4dEwxTC9OcW9QcEE9PQ==&amp;nivel2=NUlZY01qL0grWnlvcjZkNm5OeWhQdHpqVHhKUUY3WEcrcGFqemF4VUw4S1hVMG5sdTBLdkQ4ZitVdFFIb2pmKzdNUVdzNDJoU09LN2tOSnoyNFdkVnZidW9vMEx1OStFWHBHUFovdXJhejA9</t>
  </si>
  <si>
    <t>AI0225</t>
  </si>
  <si>
    <t>PO-GT-2</t>
  </si>
  <si>
    <t>Politica de seguridad  informacion del sitio Web.</t>
  </si>
  <si>
    <t xml:space="preserve">Contiene la Politica de Seguridad de Informacion del sitio web www.scj.gov.co </t>
  </si>
  <si>
    <t>https://portalmipg.scj.gov.co/lib/download.php?nivel1=a054VmZRbHVsejE2bHJsTHlMUUlEY3pIMDhCR0lBTkpFRDE5TmJWSFBaWjVKcUhjcnBleEt1UGxkZ1Vxem8zZmNNTEk3Q3RTR2dDNU9tbmU2SzFQb0E9PQ==&amp;nivel2=NUlZY01qL0grWnlvcjZkNm5OeWhQZ0lKZW5LRWR3NHpmcjBmc3NBK2dTYzBIZDNwWHhHVi9mQUh3ZjlxNnltczh1WTRSbGlRMVhVZjVOdmVjd0oyS05FVGVmcmJJSVVKMjEyVDd4MU5CV1E9</t>
  </si>
  <si>
    <t>AI0226</t>
  </si>
  <si>
    <t>PL-GT-2</t>
  </si>
  <si>
    <t>Plan Estratégico de Tecnologías de la Información</t>
  </si>
  <si>
    <t>Contiene el plan estratégico de tecnologías de la Información PETI, de la SDSCJ de acuerdo con las guías de marco de referencia de la arquitectura empresarial.</t>
  </si>
  <si>
    <t>Planes Estrateicos de tecnologia de la Informacion  - PETI (VERSIONES)</t>
  </si>
  <si>
    <t>https://portalmipg.scj.gov.co/lib/download.php?nivel1=a054VmZRbHVsejE2bHJsTHlMUUlEY3pIMDhCR0lBTkpFRDE5TmJWSFBaWTJUZERNUktmekluMFM5VHJRbHk3eG9VNUV1aWRQRWdTWEFPQ2pjTTZCWWc9PQ==&amp;nivel2=K3piNTlLWFhRazZ1cXdLc1R5WXIrK1lvb3cvTDJlVHJBdkg4ZTYzODF2QT0=</t>
  </si>
  <si>
    <t>AI0227</t>
  </si>
  <si>
    <t>PL-GT-1</t>
  </si>
  <si>
    <t>Plan de Seguridad y Privacidad de la Informacion,</t>
  </si>
  <si>
    <t>Contiene el Plan de Seguridad y Privacidad de la Informacion de la SDSCJ de acuerdo a la  implementacion del Sistema de Gestion de Seguridad de Informacion SGSI</t>
  </si>
  <si>
    <t>https://portalmipg.scj.gov.co/lib/download.php?nivel1=a054VmZRbHVsejE2bHJsTHlMUUlEY3pIMDhCR0lBTkpFRDE5TmJWSFBaYXRoUVBJMVVaK3paV3NzelV2dXQvT2t2ZkZLYm81ZXM5RUcwMzArMG5uY1E9PQ==&amp;nivel2=eWxyejdvQmVvOHdRc0tIN1BJdmxoZWlIVTV1cEowR1loQzNBMWU2MUtLVT0=</t>
  </si>
  <si>
    <t>AI0228</t>
  </si>
  <si>
    <t>Plan de Tratamiento de Riesgos de seguridad de la Informacion</t>
  </si>
  <si>
    <t>Contiene el Plan de Tratamiento de Riesgos de Seguridad de la Informacion de la SDSCJ de acuerdo a la  implementacion del Sistema de Gestion de Seguridad de Informacion SGSI</t>
  </si>
  <si>
    <t>Planes de tratamiento de Riesgos de Seguridad y privacidad de la información</t>
  </si>
  <si>
    <t>https://portalmipg.scj.gov.co/lib/download.php?nivel1=a054VmZRbHVsejE2bHJsTHlMUUlEY3pIMDhCR0lBTkpFRDE5TmJWSFBaYWpKYmVFMXN0cEdTN0wrTWZ1d3YxeEJqNk5FT3dNejdaYU10dzBFUWpFVXc9PQ==&amp;nivel2=N0pMNUk1cGwxd3dkeGZ6Z0pnVlVwcElTZjZRWUZhM01vNnE3VXAvQ1Qwcz0=</t>
  </si>
  <si>
    <t>AI0229</t>
  </si>
  <si>
    <t>PL-GT-5</t>
  </si>
  <si>
    <t>Plan de apertura de Datos abiertos</t>
  </si>
  <si>
    <t>Contiene el Plan de Apertura de Datos Abiertos de la SDSCJ.</t>
  </si>
  <si>
    <t>https://portalmipg.scj.gov.co/lib/download.php?nivel1=a054VmZRbHVsejE2bHJsTHlMUUlEY3pIMDhCR0lBTkpFRDE5TmJWSFBaWld3TXI5NXZNL0hBa2VueG92MnRYUEltWFprdmhSVG0vYjdoK0ljNStUMnc9PQ==&amp;nivel2=WlFGNEJWWGNjaDMrTU1Qemp2MGlWcEtSdDRnTGRYMnVCVzRGanI4WjNuQT0=</t>
  </si>
  <si>
    <t>AI0230</t>
  </si>
  <si>
    <t>PD-GT-17</t>
  </si>
  <si>
    <t>Repositorio de Codigo Fuente (GitLab)</t>
  </si>
  <si>
    <t>Repositorio donde se almacena el codigo fuente de los sistemas de información de la SDSCJ.</t>
  </si>
  <si>
    <t>AI0231</t>
  </si>
  <si>
    <t>CONTROL DOC secretaria</t>
  </si>
  <si>
    <t>Bases de Datos anterior gestor documental - Consulta de la SDSCJ.</t>
  </si>
  <si>
    <t>AI0232</t>
  </si>
  <si>
    <t>Servicio de Nube</t>
  </si>
  <si>
    <t>Servicio externo remoto que alojan lo servicios internos de la Entidad y se acceden a traves de la red.</t>
  </si>
  <si>
    <t>AI0233</t>
  </si>
  <si>
    <t>Directorio Activo (Active Directory)</t>
  </si>
  <si>
    <t xml:space="preserve">Es la base de datos y conjunto de servicios que administra los usuarios de dominio scj.gov.co </t>
  </si>
  <si>
    <t>AI0234</t>
  </si>
  <si>
    <t>Hoja de vida de los equipos</t>
  </si>
  <si>
    <t xml:space="preserve">Documento de hoja de vida de los equipos tecnológicos usados o adquiridos por la SDSCJ. </t>
  </si>
  <si>
    <t>AI0235</t>
  </si>
  <si>
    <t>Catalogo de Sistemas de Información de Entidad</t>
  </si>
  <si>
    <t>Documento de Excel que registra con que sistemas de información cuenta la SDSCJ. El documento contiene la descripción de los sistemas de información.</t>
  </si>
  <si>
    <t xml:space="preserve">https://scjgovcol.sharepoint.com/sites/DireccionTIC/Documentos%20compartidos/Forms/AllItems.aspx </t>
  </si>
  <si>
    <t>AI0236</t>
  </si>
  <si>
    <t>PD-GT-1</t>
  </si>
  <si>
    <t>Catalogo de Servicios Tecnologicos</t>
  </si>
  <si>
    <t>Documento que registra los servicios tecnologicos de la Entidad. El documento contiene la descripción de los servicios tecnologicos.</t>
  </si>
  <si>
    <t>AI0237</t>
  </si>
  <si>
    <t>PD-GT-11</t>
  </si>
  <si>
    <t>Inventario Infraestructura Tecnologica.</t>
  </si>
  <si>
    <t>Documento de Excel que registra información detallada de los servidores de la SDSCJ</t>
  </si>
  <si>
    <t>AI0238</t>
  </si>
  <si>
    <t>PD-GT-11
PD-GT-17</t>
  </si>
  <si>
    <t>F-GT-932</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</si>
  <si>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</si>
  <si>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</si>
  <si>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AI0239</t>
  </si>
  <si>
    <t>Componente Documental del Sistema de informacion LICO</t>
  </si>
  <si>
    <t>Sistema de información de gestión de la Liquidación de las medidas correctivas tipo multa de los comparendos señalados a través del Código Nacional de Seguridad y Convivencia Ciudadana, que contempla los manuales y la documentacion especifica.</t>
  </si>
  <si>
    <t>AI0240</t>
  </si>
  <si>
    <t>Componente Tecnologico del Sistema de informacion SIDIJUS</t>
  </si>
  <si>
    <t>Sistema de Información Distrital de Justicia.</t>
  </si>
  <si>
    <t>AI0241</t>
  </si>
  <si>
    <t xml:space="preserve">Componente Documental del sistema de informacion   SIDIJUS  </t>
  </si>
  <si>
    <t>Sistema de Información Distrital de Justicia, que contempla los manuales y la documentacion especifica.</t>
  </si>
  <si>
    <t>AI0242</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</si>
  <si>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</si>
  <si>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</si>
  <si>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Ley 1712 de 2014.</t>
  </si>
  <si>
    <t>AI0243</t>
  </si>
  <si>
    <t xml:space="preserve">Componente Documental del sistema SISIPEC  </t>
  </si>
  <si>
    <t xml:space="preserve">Sistema de Información Integral Penitenciario y Carcelario, que contempla los manuales y la documentacion especifica. </t>
  </si>
  <si>
    <t>AI0244</t>
  </si>
  <si>
    <t xml:space="preserve">Componente Tecnologico del Sistema de Gestion Documental ORFEO </t>
  </si>
  <si>
    <t xml:space="preserve">Sistema de Gestión Documental, es el encargado de administrar la gestión de todos los documentos oficiales que se reciben y generan en la Entidad. </t>
  </si>
  <si>
    <t>AI0245</t>
  </si>
  <si>
    <t xml:space="preserve">Componente Documental del sistema ORFEO  </t>
  </si>
  <si>
    <t>Sistema de Gestión Documental, que contempla los manuales y la documentacion especifica.</t>
  </si>
  <si>
    <t>AI0246</t>
  </si>
  <si>
    <t>Sitio WEB www.scj.gov.co</t>
  </si>
  <si>
    <t>Sitio Web enfocado en apalancar la misión de la entidad y difundir a los ciudadanos los proyectos relacionados con la misma, así como contribuir a la transparencia mediante datos abiertos.</t>
  </si>
  <si>
    <t>AI0247</t>
  </si>
  <si>
    <t>INTRANET</t>
  </si>
  <si>
    <t>Página enfocada para apoyar la comunicación interna de los funcionarios de la entidad.
Publicación de documentos, Acceso aplicaciones internas, Ingreso al correo electrónico,  Divulgación de noticias</t>
  </si>
  <si>
    <t>AI0248</t>
  </si>
  <si>
    <t xml:space="preserve">herramienta de capacitacion para gestion humana </t>
  </si>
  <si>
    <t>Sistema enfocado en generar módulos de aprendizaje para los funcionarios y contratistas de la entidad.
Gestión de cursos, Foros, chats y encuestas, Monitoreo de progreso, Notificaciones</t>
  </si>
  <si>
    <t>AI0249</t>
  </si>
  <si>
    <t>herramienta de capacitacion ECO (Escuela para la convivencia)</t>
  </si>
  <si>
    <t>Sistema enfocado en generar módulos de aprendizaje para la convivencia.
Gestión de cursos, Foros, chats y encuestas, Monitoreo de progreso, Notificaciones</t>
  </si>
  <si>
    <t>AI0250</t>
  </si>
  <si>
    <t>Componente Tecnologico del Sistema de informacion SICAPITAL I</t>
  </si>
  <si>
    <t>Sicapital I sistema de informacion para procedimientos internos administrativos y financiero</t>
  </si>
  <si>
    <t>AI0251</t>
  </si>
  <si>
    <t xml:space="preserve">Componente Documental del sistema CAPITAL I   </t>
  </si>
  <si>
    <t>Sistema CAPITAL I , que contempla los manuales y la documentacion especifica.</t>
  </si>
  <si>
    <t>AI0252</t>
  </si>
  <si>
    <t>Componente Tecnologico del Sistema de informacion SICAPITAL II</t>
  </si>
  <si>
    <t xml:space="preserve">SI Capital es un sistema de información integrado de caracter vertical para los procedimientos interno administrativos y financieros.
</t>
  </si>
  <si>
    <t>AI0253</t>
  </si>
  <si>
    <t xml:space="preserve">Componente Documental del sistema CAPITAL II   </t>
  </si>
  <si>
    <t>Sistema CAPITAL II, que contempla los manuales y la documentacion especifica.</t>
  </si>
  <si>
    <t>AI0254</t>
  </si>
  <si>
    <t xml:space="preserve">ARCGIS </t>
  </si>
  <si>
    <t>Programa para el análisis de información geográfica.
Captura, edición, análisis, tratamiento, diseño, publicación e impresión de información geográfica.</t>
  </si>
  <si>
    <t>01/10/216</t>
  </si>
  <si>
    <t>AI0255</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</si>
  <si>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</si>
  <si>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</si>
  <si>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AI0256</t>
  </si>
  <si>
    <t xml:space="preserve">Componente Documental del sistema CASA LIBERTAD  </t>
  </si>
  <si>
    <t>Sistema CASA LIBERTAD, que contempla los manuales y la documentacion especifica.</t>
  </si>
  <si>
    <t>AI0257</t>
  </si>
  <si>
    <t>Componente Tecnologico del Sistema de informacion SIRPA</t>
  </si>
  <si>
    <t>"Sistema de Información de Responsabilidad Penal Adolescente"
Gestión de Noticia Criminal, Gestión de Hechos, Gestión de Victimas, Gestión de Ofensores"</t>
  </si>
  <si>
    <t>AI0258</t>
  </si>
  <si>
    <t xml:space="preserve">Componente Documental del sistema SIRPA  </t>
  </si>
  <si>
    <t>Sistema de Información de Responsabilidad Penal Adolescente, que contempla los manuales y la documentacion especifica.</t>
  </si>
  <si>
    <t>AI0259</t>
  </si>
  <si>
    <t>Componente Tecnologico del Sistema de informacion PROGRESSUS</t>
  </si>
  <si>
    <t>Sistema de Información para realizar la gestión, planeación y seguimiento de actividades en el marco del Plan Integrado de Seguridad, Convivencia y Justicia</t>
  </si>
  <si>
    <t>AI0260</t>
  </si>
  <si>
    <t xml:space="preserve">Componente Documental del sistema PROGRESSUS  </t>
  </si>
  <si>
    <t>Sistema de Informacion Progressus, que contempla los manuales y la documentacion especifica.</t>
  </si>
  <si>
    <t>AI0261</t>
  </si>
  <si>
    <t xml:space="preserve"> Componente Tecnologico del Sistema de informacion COPE  </t>
  </si>
  <si>
    <t>Sistema de gestión del cobro persuasivo aplicado a las multas del Código Nacional de Seguridad y Convivencia Ciudadana emitidas en Bogotá.</t>
  </si>
  <si>
    <t>AI0262</t>
  </si>
  <si>
    <t xml:space="preserve">Componente Documental del sistema COPE    </t>
  </si>
  <si>
    <t xml:space="preserve">Sistema de informacion COPES, que contempla los manuales y la documentacion especifica.  </t>
  </si>
  <si>
    <t>AI0263</t>
  </si>
  <si>
    <t xml:space="preserve"> Sistema de informacion CENTINELA</t>
  </si>
  <si>
    <t>Sistema de administración de bienes de la carcel distrital</t>
  </si>
  <si>
    <t>AI0264</t>
  </si>
  <si>
    <t xml:space="preserve">  Sistema de informacion SIMBA</t>
  </si>
  <si>
    <t xml:space="preserve">Sistema de Información encargado de administrar los bienes en comodato de la SDSCJ.
</t>
  </si>
  <si>
    <t>AI0265</t>
  </si>
  <si>
    <t>PORTAL MIPG</t>
  </si>
  <si>
    <t>Licencia de Uso para el Sistema de apoyo para control interno y planeación.</t>
  </si>
  <si>
    <t>AI0266</t>
  </si>
  <si>
    <t>DELIVERY UNIT</t>
  </si>
  <si>
    <t xml:space="preserve">Seguimiento y control de Compromisos generados en </t>
  </si>
  <si>
    <t>AI0267</t>
  </si>
  <si>
    <t>Componente Tecnologico del Sistema de autenticacion ARANEUS</t>
  </si>
  <si>
    <t>Sistema de Autenticación Centralizada (CAS - Central Authentication Service)</t>
  </si>
  <si>
    <t>AI0268</t>
  </si>
  <si>
    <t xml:space="preserve">Componente Documental del sistema ARANEUS   </t>
  </si>
  <si>
    <t xml:space="preserve"> Sistema ARANEUS, que contempla los manuales y la documentacion especifica.</t>
  </si>
  <si>
    <t>AI0269</t>
  </si>
  <si>
    <t>Herramienta de Mesa de Servicio</t>
  </si>
  <si>
    <t>Software service manager donde se gestionan todas las solicitudes de usuario de tipo tecnológico.</t>
  </si>
  <si>
    <t>AI0270</t>
  </si>
  <si>
    <t>Gestión y Análisis de Información de S, C y AJ</t>
  </si>
  <si>
    <t>PD-GI-6</t>
  </si>
  <si>
    <t>Boletines de Estadísticas para Seguridad, Convivencia y Justicia</t>
  </si>
  <si>
    <t>Documento mediante el cual se realiza la unificación de las estadísticas de los indicadores de alto impacto para la Ciudad en materia de Seguridad, Convivencia y Justicia</t>
  </si>
  <si>
    <t>Boletines  de estadísticas  para seguridad, convivencia y justicia</t>
  </si>
  <si>
    <t xml:space="preserve">La serie está compuesta por: • Los Boletines: Que contiene los análisis consolidados de las estadísticas realizadas por la Policía y la Subsecretaría de Acceso a la Justicia. Estos análisis se refieren a los índices de medición de seguridad y convivencia ciudadana de la Capital. </t>
  </si>
  <si>
    <t>https://scj.gov.co/es/oficina-oaiee/boletines</t>
  </si>
  <si>
    <t>AI0271</t>
  </si>
  <si>
    <t>Diagnósticos, estudios e investigaciones</t>
  </si>
  <si>
    <t>Contiene los estudios, diagnósticos e investigaciones en temas específicos y coyunturales que estén impactando la Seguridad, Convivencia y Justicia del Distrito Capital.</t>
  </si>
  <si>
    <t>Estudios estratégicos para la seguridad, convivencia y justicia</t>
  </si>
  <si>
    <t>La Serie está compuesta por • Diagnóstico de Seguridad Convivencia y Acceso a la Justicia (trabajo de Campo): Plasma la realización del diagnóstico de la problemática en seguridad que se presenta,  mencionado diagnóstico es el trabajo de campo del personal contratado para la realización de la investigación  del estudio aprobado • Archivos magnéticos Con la información recolectada para la realización del estudio: Contiene los documentos en soportes magnéticos y digitales  de los análisis y estudios realizados en materia de seguridad, convivencia y justicia  • Estudios  e investigaciones de Seguridad</t>
  </si>
  <si>
    <t>https://scjgovcol.sharepoint.com/sites/150-OAIEE/default.aspx</t>
  </si>
  <si>
    <t>AI0272</t>
  </si>
  <si>
    <t>Catálogos de objetos geograficos y tematicos de la SDSCJ</t>
  </si>
  <si>
    <t>Contenido y estructura de los objetos geograficos de la entidad</t>
  </si>
  <si>
    <t>Datos abiertos Bogotá
https://datosabiertos.bogota.gov.co/organization/secretaria-distrital-de-seguridad- convivencia-y-justicia</t>
  </si>
  <si>
    <t>AI0273</t>
  </si>
  <si>
    <t>Policy Brief</t>
  </si>
  <si>
    <t>Contine análisis cortos de temas coyunturales en materia de seguridad, convivencia y justic</t>
  </si>
  <si>
    <t>Ley 1712 de 2014
Artículo 19
Literal b</t>
  </si>
  <si>
    <t>5 años</t>
  </si>
  <si>
    <t>AI0274</t>
  </si>
  <si>
    <t>Policy Paper</t>
  </si>
  <si>
    <t>Contiene análisis cuantitativos y cualitativos en materia de seguridad, convivencia y justicia</t>
  </si>
  <si>
    <t>AI0275</t>
  </si>
  <si>
    <t>Base de Datos (BI)</t>
  </si>
  <si>
    <t>Solución informática que consolida datos de diferentes fuentes de información de la Entidad (internas y externas).</t>
  </si>
  <si>
    <t>https://scj.gov.co/es/oficina-oaiee/estadisticas-mapas</t>
  </si>
  <si>
    <t>AI0276</t>
  </si>
  <si>
    <t>Seguimiento y Monitoreo al Sistema de Control Interno</t>
  </si>
  <si>
    <t>PD-SM-01</t>
  </si>
  <si>
    <t xml:space="preserve"> F-SM-85</t>
  </si>
  <si>
    <t xml:space="preserve"> Plan Anual de Auditoría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</si>
  <si>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</si>
  <si>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</si>
  <si>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Los elementos de esta serie y subserie contiene los insumos necesarios para la ejecucion del plan anual de auditoria de la Entidad.</t>
  </si>
  <si>
    <t xml:space="preserve">Oficina de Control Interno </t>
  </si>
  <si>
    <t>https://scj.gov.co/sites/default/files/control/05-PlanAnualAuditoria-2022-V-4-05-julio%202022.xlsx</t>
  </si>
  <si>
    <t>AI0277</t>
  </si>
  <si>
    <t xml:space="preserve"> F-SM-946</t>
  </si>
  <si>
    <t xml:space="preserve"> Seguimiento Plan Anual de Auditoría Interna</t>
  </si>
  <si>
    <t>Documento de seguimiento y monitoreo al cumplimiento del plan anual de auditoria interna</t>
  </si>
  <si>
    <t>https://scjgovcol.sharepoint.com/:f:/r/sites/OCISCJ136/Documentos%20compartidos/2022/130.27%20Planes/130.27.05%20Planes%20Anuales%20de%20Auditor%C3%ADa/01-PAA-OCI-2022?csf=1&amp;web=1&amp;e=7oasbs</t>
  </si>
  <si>
    <t>AI0278</t>
  </si>
  <si>
    <t>F-SM -951</t>
  </si>
  <si>
    <t>Hoja de trabajo y/o lista de verificación de Auditoría Interna
y/o Seguimiento</t>
  </si>
  <si>
    <t xml:space="preserve">Documento utilizado por el auditor para  registrar, soportar, evidenciar e identificar la labor de auditoría realizada y las conclusiones a las que se ha llegado en el desarrollo del trabajo. </t>
  </si>
  <si>
    <t xml:space="preserve">Informes de Auditorias de Seguimiento  </t>
  </si>
  <si>
    <t xml:space="preserve">Los informes de auditorias son documentos que contienen información  derivada de las auditorias y la toma de decisiones para el planteamiento de los planes de mejoramiento y su seguimiento.  </t>
  </si>
  <si>
    <t>https://scjgovcol.sharepoint.com/:f:/r/sites/OCISCJ136/Documentos%20compartidos/2022/130.17.%20Informes?csf=1&amp;web=1&amp;e=IqG1EE</t>
  </si>
  <si>
    <t>AI0279</t>
  </si>
  <si>
    <t>F-SM-86</t>
  </si>
  <si>
    <t xml:space="preserve"> Formato Priorización del Universo de Auditoria Basada en Riesgos</t>
  </si>
  <si>
    <t>Documento que registra el universo de auditoría en el que aparece las unidades auditables y los criterios de priorización. Lo anterior, de acuerdo a la guía de auditoría interna basada en riesgos para
entidades públicas del DAFP</t>
  </si>
  <si>
    <t>https://scjgovcol.sharepoint.com/:f:/r/sites/OCISCJ136/Documentos%20compartidos/2022/130.27%20Planes/130.27.05%20Planes%20Anuales%20de%20Auditor%C3%ADa/01-PAA-OCI-2022?csf=1&amp;web=1&amp;e=mUj3ZX</t>
  </si>
  <si>
    <t>AI0280</t>
  </si>
  <si>
    <t xml:space="preserve"> F-SM-624</t>
  </si>
  <si>
    <t xml:space="preserve"> Programa Individual de Auditoria</t>
  </si>
  <si>
    <t>Documento que con base en os riesgos identificados para la auditoria a realizar,  se detallan las pruebas a realizar por el equipo auditor.</t>
  </si>
  <si>
    <t>AI0281</t>
  </si>
  <si>
    <t>PD-SM-01
PD-SM-4</t>
  </si>
  <si>
    <t>Matriz Seguimiento al Plan de Mejoramiento por Proceso</t>
  </si>
  <si>
    <t>Documento - Matriz donde se registra el seguimiento a los avances del plan de mejoramiento por proceso</t>
  </si>
  <si>
    <t>Planes de Mejoramiento Interno</t>
  </si>
  <si>
    <t>La subserie documental evidencia la gestión por el mejoramiento permanente de la gestión y los procesos de la entidad.  Su tiempo de retención</t>
  </si>
  <si>
    <t>https://scjgovcol.sharepoint.com/:f:/r/sites/OCISCJ136/Documentos%20compartidos/2022/130.27%20Planes/130.27.10%20Planes%20de%20Mejoramiento%20Interno?csf=1&amp;web=1&amp;e=dOLQZl</t>
  </si>
  <si>
    <t>AI0282</t>
  </si>
  <si>
    <t>F-SM-981</t>
  </si>
  <si>
    <t>Herramienta de medición de Evaluación por Dependencias</t>
  </si>
  <si>
    <t>Documento utilizado para medir la gestión estratégica de la Entidad</t>
  </si>
  <si>
    <t>https://scjgovcol.sharepoint.com/:f:/r/sites/OCISCJ136/Documentos%20compartidos/2022/130.17.%20Informes/130.17.07%20Informes%20de%20Auditorias%20de%20Seguimiento/EvaluacionDependencias?csf=1&amp;web=1&amp;e=P71Ol9</t>
  </si>
  <si>
    <t>AI0283</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</si>
  <si>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</si>
  <si>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</si>
  <si>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La serie contiene los elementos relacionados con la interacción con el comité institucional de coordinación de control interno.</t>
  </si>
  <si>
    <t>https://scjgovcol.sharepoint.com/:f:/r/sites/OCISCJ136/Documentos%20compartidos/2022/130.02%20Actas/130.02.05%20Actas%20Comit%C3%A9%20Instituc%20Coordinac%20CI?csf=1&amp;web=1&amp;e=50QARq</t>
  </si>
  <si>
    <t>AI0284</t>
  </si>
  <si>
    <t>Informe de Auditoria Especial</t>
  </si>
  <si>
    <t>Documento que consolida los resultados obtenidos del desarrollo de la auditoria especial el cual debe ser redactado en forma imparcial, clara, precisa y concisa.</t>
  </si>
  <si>
    <t>Los Informes  de auditoria espacial poseen  valor secundario, toda vez que contiene información  derivada de las auditorias y la toma de decisiones encuenato a los planes de mejoramiento y su seguimiento</t>
  </si>
  <si>
    <t>AI0285</t>
  </si>
  <si>
    <t>PD-SM-06</t>
  </si>
  <si>
    <t>Documento que consolida los resultados obtenidos del desarrollo de la auditoria de seguimiento
el cual debe ser redactado en forma imparcial, clara, precisa y concisa.</t>
  </si>
  <si>
    <t xml:space="preserve">Los Informes de auditoría de seguimiento, poseen  valor secundario toda vez que contiene información  derivada de las auditorias y la toma de decisiones para el planteamiento de los planes de mejoramiento y su seguimiento. </t>
  </si>
  <si>
    <t>https://scj.gov.co/es/transparencia/control/informes-gestion-evaluacion-auditoria</t>
  </si>
  <si>
    <t>AI0286</t>
  </si>
  <si>
    <t xml:space="preserve">PD-SM-1 </t>
  </si>
  <si>
    <t>Informes de Auditorias de Gestión a Procesos</t>
  </si>
  <si>
    <t>Documento que consolida los resultados obtenidos del desarrollo de la auditoria de gestión a procesos el cual debe ser redactado en forma imparcial, clara, precisa y concisa.</t>
  </si>
  <si>
    <t xml:space="preserve">Informes de Auditorias de Gestión a Procesos </t>
  </si>
  <si>
    <t xml:space="preserve">Los Informes de auditoría  de gestion por procesos poseen  valor secundario, toda vez que contiene información  derivada de las auditorias y la toma de decisiones para el planteamiento de los planes de mejoramiento y su seguimiento. </t>
  </si>
  <si>
    <t>AI0287</t>
  </si>
  <si>
    <t>Actas de Reunión de Seguimiento del Comité Mensual de la OCI</t>
  </si>
  <si>
    <t xml:space="preserve">Documento que registra el desarrollo del orden del día de la reunión de la Oficina de Control Interno, así como también los compromisos adquiridos con tiempos y responsables </t>
  </si>
  <si>
    <t>La subserie documental evidencia la gestión por el mejoramiento permanente de la gestión y los procesos de la entidad</t>
  </si>
  <si>
    <t>https://scjgovcol.sharepoint.com/:f:/r/sites/OCISCJ136/Documentos%20compartidos/2022/130.27%20Planes/130.27.05%20Planes%20Anuales%20de%20Auditor%C3%ADa/ActasReunionOCI?csf=1&amp;web=1&amp;e=svhUtL</t>
  </si>
  <si>
    <t>AI0288</t>
  </si>
  <si>
    <t>PD-SM-4</t>
  </si>
  <si>
    <t>Informe de Seguimiento plan de mejoramiento interno</t>
  </si>
  <si>
    <t>Documento que consolida los resultados evidenciados del seguimiento al plan de mejoramiento interno</t>
  </si>
  <si>
    <t>La subserie documental evidencia la gestión por el mejoramiento permanente de la gestión y los procesos de la entidad.</t>
  </si>
  <si>
    <t>https://scj.gov.co/es/transparencia/control/reportes-control-interno</t>
  </si>
  <si>
    <t>AI0289</t>
  </si>
  <si>
    <t>Matriz Planes de Mejoramiento entes de control</t>
  </si>
  <si>
    <t>Documento que registra  donde se reportan las acciones de mejoramiento resultado de las auditorias de entes de control</t>
  </si>
  <si>
    <t>Planes de Mejoramiento Entes de Control</t>
  </si>
  <si>
    <t>La subserie documental evidencia la gestión por el mejoramiento permanente de la gestión y los procesos de la entidad y sus respectivos seguimientos ante los entes de control</t>
  </si>
  <si>
    <t>https://scjgovcol.sharepoint.com/:f:/r/sites/OCISCJ136/Documentos%20compartidos/2022/130.27%20Planes/130.27.11%20Planes%20Mejora%20Entes%20Control?csf=1&amp;web=1&amp;e=FJ5PM8</t>
  </si>
  <si>
    <t>AI0290</t>
  </si>
  <si>
    <t xml:space="preserve">PD-SM-5 </t>
  </si>
  <si>
    <t>Informe de Seguimiento entes de control</t>
  </si>
  <si>
    <t>Documento que consolida los resultados obtenidos del desarrollo de la auditoria de seguimiento entes de control
el cual debe ser redactado en forma imparcial, clara, precisa y concisa</t>
  </si>
  <si>
    <t>AI0291</t>
  </si>
  <si>
    <t>PD-SM-5</t>
  </si>
  <si>
    <t xml:space="preserve"> Matriz de seguimiento de plan de mejoramiento contraloria</t>
  </si>
  <si>
    <t>Documento utilizado para realizar el monitoreo de avance del plan de mejoramiento de contraloría</t>
  </si>
  <si>
    <t>https://scjgovcol.sharepoint.com/:f:/r/sites/OCISCJ136/Documentos%20compartidos/2022/130.27%20Planes/130.27.11%20Planes%20Mejora%20Entes%20Control?csf=1&amp;web=1&amp;e=dw0FfV</t>
  </si>
  <si>
    <t>AI0292</t>
  </si>
  <si>
    <t>Trámite Jurídico a la Situación de las PPL</t>
  </si>
  <si>
    <t>I-TJ-6</t>
  </si>
  <si>
    <t>F-TJ-563</t>
  </si>
  <si>
    <t>Ficha médica beneficio Administrativo</t>
  </si>
  <si>
    <t>Formato donde se registra el estado de salud de la PPL que sale al disfrute del beneficio administrativo de hasta por 72 horas</t>
  </si>
  <si>
    <t>Formato donde se registra las condiciones físicas de la PPL que sale a disfrutar del beneficio de hasta por 72 horas</t>
  </si>
  <si>
    <t>Ley 1712 de 2014 , art 19 literal F</t>
  </si>
  <si>
    <t>AI0293</t>
  </si>
  <si>
    <t>Comunicación Oficial de citación a Comité</t>
  </si>
  <si>
    <t>Actas de Junta de Asignación, Distribución de Patios y Asignación de Celdas</t>
  </si>
  <si>
    <t>AI0294</t>
  </si>
  <si>
    <t>Actas de junta de asignacion de pabellones y celdas</t>
  </si>
  <si>
    <t>Documento en el que se registra los cambios de pabellón, celda o plancha de las PPl durante su estadía en el Establecimiento Carcelario</t>
  </si>
  <si>
    <t xml:space="preserve">Esta subserie compila los registros para la asignación de patios y celdas en la cárcel Distrital; en estas se  dejara constancia escrita de la distribución de las PPL en los diferentes pabellones, así como los motivos que dieron lugar a ella. El Director y el Coordinador de seguridad conservarán la potestad para trasladar PPL por cuestiones de seguridad, informando de esta situación a la junta.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</si>
  <si>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AI0295</t>
  </si>
  <si>
    <t>Actas de calificacion de conducta por el consejo de disciplina</t>
  </si>
  <si>
    <t>Documento en el que se registra la calificación de conducta y novedades en cuanto a los expedientes disciplinarios de las PPL que se encuentran en el establecimiento carcelario</t>
  </si>
  <si>
    <t>Actas de Consejo de Disciplina</t>
  </si>
  <si>
    <t xml:space="preserve">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 </t>
  </si>
  <si>
    <t>AI0296</t>
  </si>
  <si>
    <t>planillas y documentos anexos con los soportes</t>
  </si>
  <si>
    <t>Documentos con los cuales fue recepcionado en el establecimiento carcelario de origen</t>
  </si>
  <si>
    <t>AI0297</t>
  </si>
  <si>
    <t xml:space="preserve">Orden de detencion  </t>
  </si>
  <si>
    <t>Documento emitido por autoridad judicial competente donde se establece el ingres de las PPL</t>
  </si>
  <si>
    <t>AI0298</t>
  </si>
  <si>
    <t>Boleta de Libertad</t>
  </si>
  <si>
    <t>Documento emitido por autoridad judicial competente donde se establece libertad de las PPL</t>
  </si>
  <si>
    <t>AI0299</t>
  </si>
  <si>
    <t>Planilla Entrega Elementos</t>
  </si>
  <si>
    <t>Documento que registra la entrega de elementos personales de la PPL al establecimiento carcelario</t>
  </si>
  <si>
    <t>Historias de Personas Privadas de la Libertad -PPL</t>
  </si>
  <si>
    <t>AI0300</t>
  </si>
  <si>
    <t>Planilla Entrega Elementos de dotacion.</t>
  </si>
  <si>
    <t>Documento que registra la entrega de elementos de dotación para la estadía en el establecimiento carcelario de la PPL</t>
  </si>
  <si>
    <t>AI0301</t>
  </si>
  <si>
    <t>Historia psicosocial</t>
  </si>
  <si>
    <t>Formato en el cual se registra la información psicosocial que suministra la PPL al ingreso al establecimiento carcelario</t>
  </si>
  <si>
    <t>AI0302</t>
  </si>
  <si>
    <t>Solicitud de Traslado de patio y/o celda por el PPL (Si Aplica)</t>
  </si>
  <si>
    <t>Documento donde la PPL expresa los motivos para el cambio de celda, pabellón o plancha</t>
  </si>
  <si>
    <t>AI0303</t>
  </si>
  <si>
    <t>Respuesta a Solicitud de Traslado - Junta de Distribución de Patios (si Aplica)</t>
  </si>
  <si>
    <t>Documento donde se responde el requerimiento a la PPL de traslado de pabellón o cambio de celda o plancha</t>
  </si>
  <si>
    <t>AI0304</t>
  </si>
  <si>
    <t>Solicitud de Traslado a otro Centro de reclusión por el PPL (Si Aplica)</t>
  </si>
  <si>
    <t>Documento donde la PPL solicita cambio de establecimiento carcelario</t>
  </si>
  <si>
    <t>AI0305</t>
  </si>
  <si>
    <t>Respuesta a Solicitud de Traslado a otro Centro de Reclusión ante INPEC</t>
  </si>
  <si>
    <t>Documento donde se brinda respuesta a la PPL a la solicitud de cambio de establecimiento carcelario</t>
  </si>
  <si>
    <t>AI0306</t>
  </si>
  <si>
    <t>Solicitud y respuestas de Visita por parte del PPL</t>
  </si>
  <si>
    <t>Documento donde la PPL solicita visita</t>
  </si>
  <si>
    <t>AI0307</t>
  </si>
  <si>
    <t>Solicitud de entrevista y acta  de reunion del PPL con el Director</t>
  </si>
  <si>
    <t>Documento donde la PPL solicita entrevista con el Director del establecimiento</t>
  </si>
  <si>
    <t>AI0308</t>
  </si>
  <si>
    <t>Expediente Disciplinario</t>
  </si>
  <si>
    <t>Documento que comprende las actuación disciplinarias a una PPL</t>
  </si>
  <si>
    <t>AI0309</t>
  </si>
  <si>
    <t>Oficio de Solicitud de Información de Situación Jurídica</t>
  </si>
  <si>
    <t>Documento donde se informa la situación jurídica de la PPL en el establecimiento carcelario</t>
  </si>
  <si>
    <t>AI0310</t>
  </si>
  <si>
    <t>Denuncia Penal por Pérdida de  Hoja de Vida PPL</t>
  </si>
  <si>
    <t>AI0311</t>
  </si>
  <si>
    <t>Solicitud y respuesta de beneficio administrativo permiso de salida de hasta por 72 Horas</t>
  </si>
  <si>
    <t>Solicitud para que el establecimiento carcelario realice el trámite del beneficio hasta por 72 horas</t>
  </si>
  <si>
    <t>AI0312</t>
  </si>
  <si>
    <t>PD-TJ-7</t>
  </si>
  <si>
    <t>Solicitud de antecedentes judiciales a autoridades competentes</t>
  </si>
  <si>
    <t>Documento donde se solicita el estado del proceso de un  PPL a una autoridad judicial competente</t>
  </si>
  <si>
    <t>AI0313</t>
  </si>
  <si>
    <t>Oficio de Remisión a Autoridad Competente</t>
  </si>
  <si>
    <t>Documento en el que se hace entrega de las valoraciones e informe de jurídica y atención integral al juzgado con el fin que sea evaluada la solicitud del beneficio administrativo de hasta 72 horas</t>
  </si>
  <si>
    <t>AI0314</t>
  </si>
  <si>
    <t>Providencia del Juzgado emitiendo concepto sobre la solicitud del beneficio administrativo de 72 horas</t>
  </si>
  <si>
    <t>Documento donde el juez competente resuelve la solicitud del beneficio administrativo de hasta por 72 horas de la PPL</t>
  </si>
  <si>
    <t>AI0315</t>
  </si>
  <si>
    <t>Documentacion de beneficios Administrativos de permiso hasta 72 horas.</t>
  </si>
  <si>
    <t xml:space="preserve">Acto administrativo donde se motiva la orden dada por el juez y se establece la modalidad de salida </t>
  </si>
  <si>
    <t>AI0316</t>
  </si>
  <si>
    <t>Oficio en el cual se deja a Disposición de las autoridades competentes a la PPL que  tengan requerimiento Judicial</t>
  </si>
  <si>
    <t>Documento donde se deja a disposición a la PPL en relación con un proceso con orden captura vigente.</t>
  </si>
  <si>
    <t>AI0317</t>
  </si>
  <si>
    <t>PD-TJ-5</t>
  </si>
  <si>
    <t>F-TJ-200</t>
  </si>
  <si>
    <t>Ficha Médica de Ingreso y Egreso</t>
  </si>
  <si>
    <t>Formato de valoración de la PPL  que egresa del establecimiento carcelario</t>
  </si>
  <si>
    <t>AI0318</t>
  </si>
  <si>
    <t>I-TJ-7</t>
  </si>
  <si>
    <t>Documentos Anexos de autoridades Judiciales y/o  Administrativas</t>
  </si>
  <si>
    <t>Documentos soportes de la decisión judicial</t>
  </si>
  <si>
    <t>AI0319</t>
  </si>
  <si>
    <t xml:space="preserve">Tarjeta alfabética y de antecedentes- tarjeta decadactilar </t>
  </si>
  <si>
    <t>Ficha donde se registran los datos legales y las huellas de la PPL</t>
  </si>
  <si>
    <t>AI0320</t>
  </si>
  <si>
    <t>Comunicación y respuesta oficial con fundamentos para atender acciones constitucionales.</t>
  </si>
  <si>
    <t>AI0321</t>
  </si>
  <si>
    <t>Resolución del INPEC  informando el traslado y cumplimiento del mismo.</t>
  </si>
  <si>
    <t>Acto administrativo donde se fija establecimiento carcelario o penitenciario del INPEC a las PPL que se encuentran en este establecimiento carcelario con situación jurídica condenado</t>
  </si>
  <si>
    <t>Historias de Traslados de Personas Privadas de la Libertad al  INPEC</t>
  </si>
  <si>
    <t>AI0322</t>
  </si>
  <si>
    <t>F-TJ-123</t>
  </si>
  <si>
    <t>Planilla de atención semanal</t>
  </si>
  <si>
    <t>Documento donde se registran las solicitudes o requerimientos de las PPL en pabellón</t>
  </si>
  <si>
    <t>Esta subserie recopila los requerimientos o preguntas frecuentas de las PPL en temas jurídicos</t>
  </si>
  <si>
    <t>AI0323</t>
  </si>
  <si>
    <t xml:space="preserve">Planillas de Remisión Judicial </t>
  </si>
  <si>
    <t xml:space="preserve">Documento por el cual el centro de servicios judiciales realiza programación de audiencias para las PPL </t>
  </si>
  <si>
    <t>Esta subserie recopila fecha y hora de programación de audiencias</t>
  </si>
  <si>
    <t>AI0324</t>
  </si>
  <si>
    <t>Registro de firmas, huellas y sellos de los jueces encargados de los procesos judiciales</t>
  </si>
  <si>
    <t>Documento en el cual los jueces informan el cambio de autoridad en los diferentes despachos</t>
  </si>
  <si>
    <t>Esta subserie recopila la firma huella y sello del juez asignado al juzgado.</t>
  </si>
  <si>
    <t>AI0325</t>
  </si>
  <si>
    <t>Documentacion de requerimiento y cumplimiento de las Medidas de protección por violencia intrafamiliar</t>
  </si>
  <si>
    <t>Orden de autoridad judicial que ordena la privación de la libertad de un ciudadano</t>
  </si>
  <si>
    <t xml:space="preserve">MEDIDAS DE PROTECCIÓN POR VIOLENCIA INTRAFAMILIAR </t>
  </si>
  <si>
    <t>Esta serie recopila las órdenes de autoridad judicial donde informan los días de arresto que debe cumplir un ciudadano en el establecimiento carcelario</t>
  </si>
  <si>
    <t>AI0326</t>
  </si>
  <si>
    <t>Actas Comité de Derechos Humanos</t>
  </si>
  <si>
    <t>Documento donde se registran las reuniones realizadas con los representantes de DD.HH de cada pabellón</t>
  </si>
  <si>
    <t>Esta subserie recopila los requerimientos, solicitudes, dudas, quejas e información de las PPL a través de cada uno de los representantes de DD.HH. De los pabellones</t>
  </si>
  <si>
    <t>AI0327</t>
  </si>
  <si>
    <t>Sin Proceso</t>
  </si>
  <si>
    <t>M-FC-1</t>
  </si>
  <si>
    <t>Seguimiento de contratos Metodología de Supervisión</t>
  </si>
  <si>
    <t>Contiene la información precontractual, contractual y poscontractual de la totalidad de los contratos supervisados por la Dirección de Bienes, incluye informes de supervisión, soportes de pago, actas de inicio y liquidación, seguimiento financiero entre otros</t>
  </si>
  <si>
    <t>Dirección de Bienes para la Seguridad, Convivencia y Acceso a la Justicia</t>
  </si>
  <si>
    <t>https://scjgovcol.sharepoint.com/:f:/r/sites/SUPERVISINDECONTRATOS/Documentos%20compartidos/SEGUIMIENTO%20DE%20CONTRATOS?csf=1&amp;web=1&amp;e=SDBgKB</t>
  </si>
  <si>
    <t>AI0328</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</si>
  <si>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</si>
  <si>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</si>
  <si>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https://bisec.crm2.dynamics.com/main.aspx?appid=2ca80b8d-7c3c-ea11-a812-000d3ac058c3&amp;pagetype=entitylist&amp;etn=coem_estudiosyjustificacion&amp;viewid=3c9178dd-c220-e911-a963-000d3ac1b38b&amp;viewType=1039</t>
  </si>
  <si>
    <t xml:space="preserve">Ley 1712 de 2014, art 19 Numeral C </t>
  </si>
  <si>
    <t>AI0329</t>
  </si>
  <si>
    <t>Resoluciones que se generan en el Despacho de la SSCJ</t>
  </si>
  <si>
    <t>Resoluciones del Despacho</t>
  </si>
  <si>
    <t>Resoluciones expedidas en el Despacho de la Secretaría Distrital de Seguiridad, Convivencia y Justicia</t>
  </si>
  <si>
    <t>https://scjgovcol.sharepoint.com/sites/ResolucionesyCirculareDespacho/Documentos%20compartidos/Forms/AllItems.aspx</t>
  </si>
  <si>
    <t>Ley 1712 de 2014 articulo 18 literal a</t>
  </si>
  <si>
    <t>AI0330</t>
  </si>
  <si>
    <t>Circulares</t>
  </si>
  <si>
    <t>Circulares que se generan en el Despacho de la SSCJ</t>
  </si>
  <si>
    <t>Circulares del Despacho</t>
  </si>
  <si>
    <t>Circulares expedidas en el Despacho de la Secretaría Distrital de Seguiridad, Convivencia y Justicia</t>
  </si>
  <si>
    <t>AI0331</t>
  </si>
  <si>
    <t>Actas del Consejo Distrital de Seguridad y Convivencia</t>
  </si>
  <si>
    <t xml:space="preserve"> Actas</t>
  </si>
  <si>
    <t>2020-2021-2022</t>
  </si>
  <si>
    <t>La defensa y seguridad nacional</t>
  </si>
  <si>
    <t>Artículo 24 de la Ley 1437: se entiende que “solo tendrán carácter de reservado las informaciones y documentos expresamente sometidos a reserva por la Constitución Política o la ley, y en especial: 1) Los relacionados con la defensa o seguridad nacionales..". 
 Ley 1712 del 2014: se podrá negar el acceso a la información pública reservada cuando el suministro de esta se encuentre expresamente prohibido por la Ley, o la Constitución como ocurre con los temas relacionados a la defensa y la seguridad nacional. </t>
  </si>
  <si>
    <t>HOJA RESUMEN</t>
  </si>
  <si>
    <t xml:space="preserve">PLAN DE TRATAMIENTO DEL RIESGO </t>
  </si>
  <si>
    <t>Riesgo #</t>
  </si>
  <si>
    <t>Riesgo</t>
  </si>
  <si>
    <t>Riesgo Inherente</t>
  </si>
  <si>
    <t>Causa</t>
  </si>
  <si>
    <t>Tipo de tratamiento de riesgo</t>
  </si>
  <si>
    <t>Control</t>
  </si>
  <si>
    <t>Soporte</t>
  </si>
  <si>
    <t>Responsable</t>
  </si>
  <si>
    <t>Periodicidad</t>
  </si>
  <si>
    <t>Evaluacion global de los controles (sobre 100)</t>
  </si>
  <si>
    <t>Riesgo Residual</t>
  </si>
  <si>
    <t>Indicador</t>
  </si>
  <si>
    <t>Soportes de la documentacion entregada en los repositorios SharePoint disponibles para el area.</t>
  </si>
  <si>
    <t>Cada que se requiera</t>
  </si>
  <si>
    <t>Comunicacion oficial y/o correo electronico</t>
  </si>
  <si>
    <t>Trimestral</t>
  </si>
  <si>
    <t>Correo electrónico</t>
  </si>
  <si>
    <t>Cuatrimestral</t>
  </si>
  <si>
    <t>Semestral</t>
  </si>
  <si>
    <t>Solicitud de permisos a traves de correo electronico</t>
  </si>
  <si>
    <t>Comunicación de Soliciud y Retiro de Acceso de Usuarios</t>
  </si>
  <si>
    <t>Base de Datos de Prestamos de Historias Laborales.</t>
  </si>
  <si>
    <t>Inventario Documental de la DJC</t>
  </si>
  <si>
    <t>Anual</t>
  </si>
  <si>
    <t>Comunicado Oficial sobre el Seguimiento a la Operación y Acciones Realizadas.</t>
  </si>
  <si>
    <t>Mensual</t>
  </si>
  <si>
    <t>Proyeccion Sobre Ausencia Personal y Necesidades de Operación.</t>
  </si>
  <si>
    <t>Listas de Asistencia y documentos de apoyo  a  las capacitaciones</t>
  </si>
  <si>
    <t>Actas del Contratistas del Mantenimiento y los informes tecncos de funcionamiento de las UPS</t>
  </si>
  <si>
    <t>Solicitud de cambio aprobado, Correo Electronico asignacion responsable y los informes de actividades desplegadas.</t>
  </si>
  <si>
    <t>Informe Mensual de Empresa Contratista</t>
  </si>
  <si>
    <t xml:space="preserve">Acta </t>
  </si>
  <si>
    <t>Actualizacion tabla de avance</t>
  </si>
  <si>
    <t>Tabla de verificacion de correspondencia de registro.</t>
  </si>
  <si>
    <t>Reporte del Seguimiento al Plan o verificacion de versionamiento en el ambien de desarrollo y produccion</t>
  </si>
  <si>
    <t>Reporte del Seguimiento al Plan o manuales tecnicos de los sistemas</t>
  </si>
  <si>
    <t>Mecanismo de gestion segura de contraseñas o comunicado oficial</t>
  </si>
  <si>
    <t>Indicador de Gestion</t>
  </si>
  <si>
    <t>Reporte Sistema de Informacion.</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</si>
  <si>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</si>
  <si>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</si>
  <si>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</si>
  <si>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</si>
  <si>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</si>
  <si>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</si>
  <si>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</si>
  <si>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</si>
  <si>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</si>
  <si>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</si>
  <si>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</si>
  <si>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</si>
  <si>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</si>
  <si>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</si>
  <si>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</si>
  <si>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r>
      <t>Documentación DAJ</t>
    </r>
    <r>
      <rPr>
        <sz val="10"/>
        <color rgb="FF000000"/>
        <rFont val="Arial"/>
        <family val="2"/>
      </rPr>
      <t xml:space="preserve"> (Plan de Acción de Casas de Justicia,Actas del Comité de Coordinación Local de las Casas de Justicia,Acciones Preventivo – Pedagógicas, Seguimiento a la Implementación del Traslado por Protección y Atención Psicológica a la Población Trasladada, Historias de Procesos de Mediación para la Solución de Conflictos, Base de datos Historias del programa de justicia juvenil restaurativa, expedientes Historias del programa de justicia juvenil restaurativa, Acuerdos de ingreso y convivencia Programa De Seguimiento Judicial al Tratamiento de Drogas,   Consentimiento Informado Mayor de Edad,  Consentimiento Informado Menor de Edad, Informe De Seguimiento Programa De Seguimiento Judicial al Tratamiento de Drogas, Informe Extraordinario Programa De Seguimiento Judicial al Tratamiento de Drogas , Informe Final PSJTD, Valoración Inicial del Programa De Seguimiento Judicial al Tratamiento de Drogas, Visita Domiciliaria, Equipo Psicosocial. PSJTD,  BD PSJTD  ) </t>
    </r>
  </si>
  <si>
    <t>Pérdida de la Confidencialidad</t>
  </si>
  <si>
    <t>Error en el uso</t>
  </si>
  <si>
    <t>Ausencia de documentación.</t>
  </si>
  <si>
    <t>Pérdida o detrimento de información</t>
  </si>
  <si>
    <t>X</t>
  </si>
  <si>
    <t>Moderado</t>
  </si>
  <si>
    <r>
      <t>Formularios</t>
    </r>
    <r>
      <rPr>
        <sz val="10"/>
        <color rgb="FF000000"/>
        <rFont val="Arial"/>
        <family val="2"/>
      </rPr>
      <t xml:space="preserve"> (Formulario de forms registro atenciones virtuales Centro de Recepción e Información CRI, Formulario de forms registro jornadas unidades móviles para el acceso a la justicia, Formulario forms encuesta de satisfacción Dirección de Acceso a la Justicia)</t>
    </r>
  </si>
  <si>
    <t>Pérdida de la Integridad</t>
  </si>
  <si>
    <t>Abuso de derechos.</t>
  </si>
  <si>
    <t>Asignación errada de los derechos de acceso.</t>
  </si>
  <si>
    <t>"Pérdida de la Disponibilidad
Perdida de Confidencialidad"</t>
  </si>
  <si>
    <t xml:space="preserve">Divulgación </t>
  </si>
  <si>
    <t>Ausencia de mecanismos de monitoreo.</t>
  </si>
  <si>
    <t>"Pérdida o detrimento de información
Pérdida de reputación y/o de imagen"</t>
  </si>
  <si>
    <t>Atención y Relación con el Ciudadano.</t>
  </si>
  <si>
    <r>
      <t>Registro Documental SGI - ATC</t>
    </r>
    <r>
      <rPr>
        <sz val="10"/>
        <color rgb="FF000000"/>
        <rFont val="Arial"/>
        <family val="2"/>
      </rPr>
      <t xml:space="preserve"> (Informe de Control y Seguimiento a las PQRSDF, Matriz informe de PQRSDF,  Matriz de trazabilidad de PQRSDF, Registro y Encuesta de Satisfacción de Atención Canal Telefónico y Presencial, Ficha de Medición Canales Presencial y Telefónico,  </t>
    </r>
  </si>
  <si>
    <t>Pérdida de la Integridad
 Perdida de Confidencialidad</t>
  </si>
  <si>
    <t xml:space="preserve">Datos provenientes de fuentes no confiables </t>
  </si>
  <si>
    <t>Deficiencias o deterioro del servicio al ciudadano</t>
  </si>
  <si>
    <t>Leve</t>
  </si>
  <si>
    <t>Reclamaciones o quejas de ciudadanos</t>
  </si>
  <si>
    <t>Muy Baja</t>
  </si>
  <si>
    <t>Control Disciplinario.</t>
  </si>
  <si>
    <t xml:space="preserve">Pérdida de la Integridad </t>
  </si>
  <si>
    <t xml:space="preserve">Corrupción de los datos </t>
  </si>
  <si>
    <t>Almacenamiento sin protección.</t>
  </si>
  <si>
    <t>Demandas, litigios, derechos de petición o tutelas</t>
  </si>
  <si>
    <t>Fortalecimiento Institucional.</t>
  </si>
  <si>
    <r>
      <rPr>
        <b/>
        <sz val="10"/>
        <color rgb="FF000000"/>
        <rFont val="Arial"/>
        <family val="2"/>
      </rPr>
      <t>Planes</t>
    </r>
    <r>
      <rPr>
        <sz val="10"/>
        <color rgb="FF000000"/>
        <rFont val="Arial"/>
        <family val="2"/>
      </rPr>
      <t xml:space="preserve">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r>
  </si>
  <si>
    <t>Pérdida de la Disponibilidad</t>
  </si>
  <si>
    <t>Incumplimiento en la Divulgacion</t>
  </si>
  <si>
    <t>Multas o sanciones</t>
  </si>
  <si>
    <t>Mayor</t>
  </si>
  <si>
    <t>Gestión Estratégica del Talento Humano.</t>
  </si>
  <si>
    <t>Aportes Seguridad Social Integral y Reporte de liquidacion de nómina mensual</t>
  </si>
  <si>
    <t>Uso no autorizado del equipo o software.</t>
  </si>
  <si>
    <t>Ausencia de mecanismos de identificación y autentificación, como la autentificación de usuario.</t>
  </si>
  <si>
    <t>Historias Laborales</t>
  </si>
  <si>
    <t>Abuso de derechos y corrpción de los datos</t>
  </si>
  <si>
    <t>Gestión Jurídica.</t>
  </si>
  <si>
    <r>
      <rPr>
        <b/>
        <sz val="10"/>
        <color rgb="FF000000"/>
        <rFont val="Arial"/>
        <family val="2"/>
      </rPr>
      <t>Proceso Juridico</t>
    </r>
    <r>
      <rPr>
        <sz val="10"/>
        <color rgb="FF000000"/>
        <rFont val="Arial"/>
        <family val="2"/>
      </rPr>
      <t xml:space="preserve"> (Acciones de tutela,  Resoluciones)</t>
    </r>
  </si>
  <si>
    <t>"Pérdida de la Disponibilidad
Perdida de la Confidencialidad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</si>
  <si>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</si>
  <si>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</si>
  <si>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</si>
  <si>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 xml:space="preserve">Gestión Contractual. </t>
  </si>
  <si>
    <r>
      <rPr>
        <b/>
        <sz val="10"/>
        <color rgb="FF000000"/>
        <rFont val="Arial"/>
        <family val="2"/>
      </rPr>
      <t xml:space="preserve">Proceso Contractual </t>
    </r>
    <r>
      <rPr>
        <sz val="10"/>
        <color rgb="FF000000"/>
        <rFont val="Arial"/>
        <family val="2"/>
      </rPr>
      <t>(Actas de comité de contratación, Procesos contractuales declarados desiertos o no adjudicados, Contratos y convenios,  Base de datos de información contractual)</t>
    </r>
  </si>
  <si>
    <t>"Pérdida de la Disponibilidad
Perdida de la Integridad"</t>
  </si>
  <si>
    <t>Gestión de Emergencias.</t>
  </si>
  <si>
    <r>
      <rPr>
        <b/>
        <sz val="10"/>
        <color rgb="FF000000"/>
        <rFont val="Arial"/>
        <family val="2"/>
      </rPr>
      <t>NUSE 123</t>
    </r>
    <r>
      <rPr>
        <sz val="10"/>
        <color rgb="FF000000"/>
        <rFont val="Arial"/>
        <family val="2"/>
      </rPr>
      <t xml:space="preserve"> (Número Único de Seguridad y Emergencia Telefonía y CAD (Bitácora Incidente Procedente creado en el sistema CAD), Grabación de Llamada del usuario a Línea de Emergencias 123)</t>
    </r>
  </si>
  <si>
    <t xml:space="preserve">Pérdida de Confidencialidad, Integridad y/o disponibilidad de la información </t>
  </si>
  <si>
    <t>"Fallas del equipo.
Divulgacion.
Falla en equipo de telecomunicaciones
Uso no autorizado del equipo o del software"</t>
  </si>
  <si>
    <t>"Ausencia de mecanismos de monitoreo establecidos para las brechas en la seguridad.
Ausencia del Personal.
Gestion deficiente de Contraseñas."</t>
  </si>
  <si>
    <t>Demoras en los servicios prestados y ejecución de los procesos</t>
  </si>
  <si>
    <t>Hardware</t>
  </si>
  <si>
    <t>Mantenimiento de equipos Inadecuado</t>
  </si>
  <si>
    <t>Respuesta inadecuada de mantenimiento del servicio.</t>
  </si>
  <si>
    <t xml:space="preserve">Falla en equipo de telecomunicaciones </t>
  </si>
  <si>
    <t>"Trabajo no supervisado del personal externo o de limpieza.
Ausencia de acuerdos de nivel de servicio, o insuficiencia en los mismos."</t>
  </si>
  <si>
    <t>Uso incorrecto de software y hardware.</t>
  </si>
  <si>
    <t xml:space="preserve">Gestión de Seguridad y Convivencia. </t>
  </si>
  <si>
    <t>Actas del Consejo Distrital de Convivencia y seguridad</t>
  </si>
  <si>
    <t>Pérdida de confianza del ciudadano</t>
  </si>
  <si>
    <r>
      <t>Registro Documental SSC</t>
    </r>
    <r>
      <rPr>
        <sz val="10"/>
        <color rgb="FF000000"/>
        <rFont val="Arial"/>
        <family val="2"/>
      </rPr>
      <t xml:space="preserve">  Registros y evidencias de actividades gestionadas para lograr el control, la prevención del delito y promover la convivencia pacífica.</t>
    </r>
  </si>
  <si>
    <t>Pérdida de la Integridad y Disponibidad</t>
  </si>
  <si>
    <t xml:space="preserve">Abuso de derechos.
Datos provenientes de fuentes no confiables 
Error en el uso </t>
  </si>
  <si>
    <t>Falta de control periodico sobre los derechos de acceso.
Ausencia de manuales de roles y  uso de la plataforma.</t>
  </si>
  <si>
    <t>Pérdida o detrimento de información
Demoras en los servicios prestados y ejecución de los procesos</t>
  </si>
  <si>
    <t>Abuso de Derechos
Corrupción de Datos 
Error en el uso</t>
  </si>
  <si>
    <t xml:space="preserve">Acceso y uso inadecuado de la información </t>
  </si>
  <si>
    <t>Pérdida o detrimento de información
Perdida de confianza del ciudadano
Demandas, litigios, derechos de petición o tutelas</t>
  </si>
  <si>
    <t>Actas de Concejos Locales de Seguridad.</t>
  </si>
  <si>
    <t>Pérdida de la Disponibidad</t>
  </si>
  <si>
    <t>Gestion Inadecuada de la Información</t>
  </si>
  <si>
    <r>
      <t>Registros Survey 123</t>
    </r>
    <r>
      <rPr>
        <sz val="10"/>
        <color rgb="FF000000"/>
        <rFont val="Arial"/>
        <family val="2"/>
      </rPr>
      <t xml:space="preserve"> (Registros en el formulario de Mercados criminales y Aspectos sociales, económicos y estructurales en Survey123)</t>
    </r>
  </si>
  <si>
    <t xml:space="preserve">Registro de información no verificada </t>
  </si>
  <si>
    <r>
      <t>Registros Survey 123</t>
    </r>
    <r>
      <rPr>
        <sz val="10"/>
        <color rgb="FF000000"/>
        <rFont val="Arial"/>
        <family val="2"/>
      </rPr>
      <t xml:space="preserve"> (Registros en el formulario de actividades territoriales en Survey123)</t>
    </r>
  </si>
  <si>
    <t>Abuso de derechos.
Datos provenientes de fuentes no confiables 
Error en el uso</t>
  </si>
  <si>
    <t xml:space="preserve">
Dificultad para la verificación de los datos registrados
</t>
  </si>
  <si>
    <t>Gestión de Tecnologías de la Información.</t>
  </si>
  <si>
    <t xml:space="preserve">Pérdida de Cofidencilidad, integridad y/o disponibilidad de la información </t>
  </si>
  <si>
    <t>Ciberataque
Modificación de bases de datos</t>
  </si>
  <si>
    <t>Obsolecencia y brechas de seguridad por uso de versionamiento desactualizado  del entorno de desarrollo de los diferentes sistemas de información.
Falta de Arquitectura de datos estandarizada para los sistemas de información</t>
  </si>
  <si>
    <t xml:space="preserve">Pérdida o detrimento de información
perdida de la integridad e integralidad de la información
</t>
  </si>
  <si>
    <t>Uso no autorizado de credenciales de administración a cualquiera de los componentes de la infraestructura de la SDSCJ
Ciberataque o incidente informático a la infraestructura del proveedor de nube
Ciberataque dirigido a la infraestructura de la Entidad</t>
  </si>
  <si>
    <t>Gestión y Análisis de la Información.</t>
  </si>
  <si>
    <r>
      <rPr>
        <b/>
        <sz val="10"/>
        <color rgb="FF000000"/>
        <rFont val="Arial"/>
        <family val="2"/>
      </rPr>
      <t xml:space="preserve">Base de Datos </t>
    </r>
    <r>
      <rPr>
        <sz val="10"/>
        <color rgb="FF000000"/>
        <rFont val="Arial"/>
        <family val="2"/>
      </rPr>
      <t>(BI)</t>
    </r>
  </si>
  <si>
    <t>Evaluación al Sistema de Control Interno.</t>
  </si>
  <si>
    <t>Matriz de seguimiento de plan de mejoramiento contraloria</t>
  </si>
  <si>
    <t>Corrupción de datos.
Indisponibilidad del sistema de información 
Mal funcionamiento del software.</t>
  </si>
  <si>
    <t>Almacenamiento sin protección.
Defectos bien conocidos en el software
Asignación errada de los derechos de acceso.</t>
  </si>
  <si>
    <t>Interrupción de los sistemas / procesos</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</si>
  <si>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</si>
  <si>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</si>
  <si>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</si>
  <si>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</si>
  <si>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</si>
  <si>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</si>
  <si>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</si>
  <si>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</si>
  <si>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</si>
  <si>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</si>
  <si>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</si>
  <si>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</si>
  <si>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</si>
  <si>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</si>
  <si>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</si>
  <si>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</si>
  <si>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</si>
  <si>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</si>
  <si>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</si>
  <si>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</si>
  <si>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</si>
  <si>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</si>
  <si>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</si>
  <si>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r>
      <rPr>
        <u/>
        <sz val="10"/>
        <color rgb="FF000000"/>
        <rFont val="Arial"/>
        <family val="2"/>
      </rPr>
      <t>Los responsable</t>
    </r>
    <r>
      <rPr>
        <u/>
        <sz val="10"/>
        <rFont val="Arial"/>
        <family val="2"/>
      </rPr>
      <t>s de la generación</t>
    </r>
    <r>
      <rPr>
        <u/>
        <sz val="10"/>
        <color rgb="FF000000"/>
        <rFont val="Arial"/>
        <family val="2"/>
      </rPr>
      <t xml:space="preserve"> de información (funcionarios públicos y/o contratistas</t>
    </r>
    <r>
      <rPr>
        <u/>
        <sz val="10"/>
        <rFont val="Arial"/>
        <family val="2"/>
      </rPr>
      <t xml:space="preserve">) verifican </t>
    </r>
    <r>
      <rPr>
        <u/>
        <sz val="10"/>
        <color rgb="FF000000"/>
        <rFont val="Arial"/>
        <family val="2"/>
      </rPr>
      <t>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t>
    </r>
  </si>
  <si>
    <t>Preventivo</t>
  </si>
  <si>
    <t>Asignado</t>
  </si>
  <si>
    <t>Adecuada</t>
  </si>
  <si>
    <t>Completa</t>
  </si>
  <si>
    <t>Se investigan y se resuelven oportunamente</t>
  </si>
  <si>
    <t>Fuerte</t>
  </si>
  <si>
    <t>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</si>
  <si>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</si>
  <si>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</si>
  <si>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</si>
  <si>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</si>
  <si>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</si>
  <si>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</si>
  <si>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</si>
  <si>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</si>
  <si>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Ausencia de mecanismos de monitoreo establecidos para las brechas en la seguridad.</t>
  </si>
  <si>
    <t>El responsable del proyecto NUSE123, de forma mensual verifica los informes de seguimiento a la operación entregados por la empresa ETB y los informes de interventoría del cumplimiento aprobados para los tramites de pagos correspondientes. como evidencia se entregan los informes de seguimiento a la operación, informe de interventoría y el informe de supervisión, en caso de no contar con el reporte que entrega la empresa ETB y/o el informe de interventoría, se realizaran las gestiones pertinentes mediante comunicado oficial y/o correo electrónico sobre la solicitud de información.</t>
  </si>
  <si>
    <t>Ausencia de personal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</si>
  <si>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</si>
  <si>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Gestion deficiente de contraseñas</t>
  </si>
  <si>
    <t>Trabajo no supervisado del personal externo o de limpieza.</t>
  </si>
  <si>
    <t>El responsable del seguimiento del contrato de mantenimiento de video vigilancia, supervisa los mantenimientos externos a los equipos activos del sistema de video vigilancia, como evidencia se debe presentar la conciliación técnica mensual provista por la empresa contratista y el responsable del seguimiento (Interventoría - supervisión SDSCJ), para los casos de mantenimiento en C-4 (instalaciones C-4 y DataCenter Bomberos) en caso de no contar con personal disponible de acompañamiento a la visita, no se autorizara el ingreso al personal externo y se reprogramara el mantenimiento. El cargue de las evidencias se hará de forma cuatrimestral.</t>
  </si>
  <si>
    <t>Ausencia de acuerdos de nivel de servicio, o insuficiencia en los mismos.</t>
  </si>
  <si>
    <t>El jefe del C4 supervisa a la empresa contratista del mantenimiento del sistema de video vigilancia y garantías extendidas del Centro de Computo. Estas actividades se registran en los informes de gestión de la empresa contratista, los cuales son recibidos y evidencian la operación del sistema de video vigilancia controlada por ANS, que en caso de estar por debajo de umbral se penaliza económicamente. las Evidencias corresponde al Informe mensual de la empresa contratista e informe de seguimiento mensual del contrato. El cargue de las evidencias se hará de forma cuatrimestral.</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</si>
  <si>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</si>
  <si>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 xml:space="preserve">Falta de control periodico sobre los derechos de acceso.
</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</si>
  <si>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</si>
  <si>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Ausencia de guías para el adecuado uso de la plataforma.</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</si>
  <si>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</si>
  <si>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</si>
  <si>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</si>
  <si>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Obsolescencia y brechas de seguridad por uso de versionamiento desactualizado  del entorno de desarrollo de los diferentes sistemas de información.</t>
  </si>
  <si>
    <t>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t>
  </si>
  <si>
    <t xml:space="preserve">Falta de Arquitectura de datos estandarizada para los sistemas de información </t>
  </si>
  <si>
    <t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</si>
  <si>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 xml:space="preserve">No se cuenta con un mecanismo seguro y estandarizado de manejo de credenciales de administración a la infraestructura tecnologica </t>
  </si>
  <si>
    <t>Configuración incorrecta de parámetros.</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</si>
  <si>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</si>
  <si>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El profesional de la oficina de control interno designado, realiza cada vez que se requiera la autorización de acceso a los usuarios a la información, otorgando los permisos de lectura y/o edición de acuerdo al requerimiento, como soporte se contara con el correo electrónico, en caso de no contar con solicitud o requerimiento previo se debe solicitar la autorización a la jefatura de control interno, una vez sea autorizada, se debe dejar correo electrónico para efectos de trazabilidad</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</si>
  <si>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</si>
  <si>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</si>
  <si>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</si>
  <si>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</si>
  <si>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</si>
  <si>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</si>
  <si>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</si>
  <si>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</si>
  <si>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</si>
  <si>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</si>
  <si>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</si>
  <si>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</si>
  <si>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</si>
  <si>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</si>
  <si>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</si>
  <si>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</si>
  <si>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Responsable de generacion de informacion</t>
  </si>
  <si>
    <t>El profesional y/o los profesionales de la direccion de acceso</t>
  </si>
  <si>
    <t>El profesional especializado encargado del area administrativa del CER</t>
  </si>
  <si>
    <t>El auxiliar administrativo de la oficina de Control Disciplinario interno designado</t>
  </si>
  <si>
    <t>Profesional asignado por la Oficina Asesora de Planeacion para las publicaciones en el sitio web</t>
  </si>
  <si>
    <t>El Profesional especializado responsable de nómina</t>
  </si>
  <si>
    <t xml:space="preserve">Dirección de Gestión Humana </t>
  </si>
  <si>
    <t>El responsable del seguimiento del contrato de mantenimiento de videovigilancia, jefe del C4</t>
  </si>
  <si>
    <t xml:space="preserve">Jefe del C4 </t>
  </si>
  <si>
    <t>El responsable de gestion de la información de Subsecretaría de seguridad y convivencia</t>
  </si>
  <si>
    <t>El o La Directora de Seguridad</t>
  </si>
  <si>
    <t>El responsable de validar las Actas de los Consejos Locales de Seguridad</t>
  </si>
  <si>
    <t xml:space="preserve">Líder o Coordinador de Infraestructura de TI  </t>
  </si>
  <si>
    <t xml:space="preserve">El Profesional Universitario, Especializado y/o Contratista de la Oficina de Análisis de Información y Estudios Estratégicos </t>
  </si>
  <si>
    <t>El profesional de la oficina de control interno designado</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</si>
  <si>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</si>
  <si>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</si>
  <si>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</si>
  <si>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</si>
  <si>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</si>
  <si>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</si>
  <si>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</si>
  <si>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</si>
  <si>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</si>
  <si>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</si>
  <si>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</si>
  <si>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</si>
  <si>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</si>
  <si>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</si>
  <si>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</si>
  <si>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</si>
  <si>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</si>
  <si>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</si>
  <si>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</si>
  <si>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</si>
  <si>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</si>
  <si>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</si>
  <si>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</si>
  <si>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</si>
  <si>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</si>
  <si>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</si>
  <si>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</si>
  <si>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</si>
  <si>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</si>
  <si>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</si>
  <si>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</si>
  <si>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</si>
  <si>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</si>
  <si>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</si>
  <si>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</si>
  <si>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</si>
  <si>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</si>
  <si>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</si>
  <si>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</si>
  <si>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</si>
  <si>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</si>
  <si>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</si>
  <si>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</si>
  <si>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</si>
  <si>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</si>
  <si>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</si>
  <si>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</si>
  <si>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</si>
  <si>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</si>
  <si>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</si>
  <si>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</si>
  <si>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</si>
  <si>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</si>
  <si>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</si>
  <si>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</si>
  <si>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</si>
  <si>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</si>
  <si>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</si>
  <si>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</si>
  <si>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</si>
  <si>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</si>
  <si>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</si>
  <si>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</si>
  <si>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</si>
  <si>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</si>
  <si>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</si>
  <si>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</si>
  <si>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</si>
  <si>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</si>
  <si>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</si>
  <si>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</si>
  <si>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</si>
  <si>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</si>
  <si>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</si>
  <si>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</si>
  <si>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</si>
  <si>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</si>
  <si>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</si>
  <si>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</si>
  <si>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</si>
  <si>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</si>
  <si>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</si>
  <si>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</si>
  <si>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</si>
  <si>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</si>
  <si>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</si>
  <si>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</si>
  <si>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</si>
  <si>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</si>
  <si>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</si>
  <si>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Fortalecimiento de Capacidades Operativas para la S, C y AJ</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</si>
  <si>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</si>
  <si>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</si>
  <si>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</si>
  <si>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</si>
  <si>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</si>
  <si>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</si>
  <si>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</si>
  <si>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</si>
  <si>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</si>
  <si>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</si>
  <si>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</si>
  <si>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</si>
  <si>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</si>
  <si>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</si>
  <si>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Confidencialidad</t>
  </si>
  <si>
    <t>Integridad</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</si>
  <si>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</si>
  <si>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</si>
  <si>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</si>
  <si>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</si>
  <si>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</si>
  <si>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</si>
  <si>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</si>
  <si>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</si>
  <si>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</si>
  <si>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</si>
  <si>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</si>
  <si>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</si>
  <si>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</si>
  <si>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</si>
  <si>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</si>
  <si>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</si>
  <si>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</si>
  <si>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</si>
  <si>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</si>
  <si>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</si>
  <si>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</si>
  <si>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</si>
  <si>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</si>
  <si>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</si>
  <si>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</si>
  <si>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</si>
  <si>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</si>
  <si>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</si>
  <si>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</si>
  <si>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</si>
  <si>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</si>
  <si>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</si>
  <si>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</si>
  <si>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</si>
  <si>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</si>
  <si>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</si>
  <si>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</si>
  <si>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</si>
  <si>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</si>
  <si>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</si>
  <si>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</si>
  <si>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</si>
  <si>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</si>
  <si>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</si>
  <si>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</si>
  <si>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</si>
  <si>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</si>
  <si>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</si>
  <si>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</si>
  <si>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</si>
  <si>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</si>
  <si>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Menor</t>
  </si>
  <si>
    <t>PROCESOS</t>
  </si>
  <si>
    <t>Administración de Bienes Muebles e Inmuebles para el Fortalecimiento de las Capacidades Operativas.</t>
  </si>
  <si>
    <t>Muy Alta</t>
  </si>
  <si>
    <t>Catastrófico</t>
  </si>
  <si>
    <t>Direccionamiento Estratégico.</t>
  </si>
  <si>
    <t>Gestión de Comunicaciones Estratégicas.</t>
  </si>
  <si>
    <t>LEVE</t>
  </si>
  <si>
    <t>CATASTRÓFICO</t>
  </si>
  <si>
    <t>Gestión de Recursos Físicos al Servicio de la Entidad.</t>
  </si>
  <si>
    <t>MUY BAJA</t>
  </si>
  <si>
    <t>BAJO</t>
  </si>
  <si>
    <t>ALTO</t>
  </si>
  <si>
    <t>EXTREMO</t>
  </si>
  <si>
    <t>BAJA</t>
  </si>
  <si>
    <t>MEDIA</t>
  </si>
  <si>
    <t xml:space="preserve">Gestión del Conocimiento y la Innovación Pública. </t>
  </si>
  <si>
    <t>ALTA</t>
  </si>
  <si>
    <t>Gestión Documental.</t>
  </si>
  <si>
    <t>MUY ALTA</t>
  </si>
  <si>
    <t xml:space="preserve">Gestión Financiera. </t>
  </si>
  <si>
    <t>Gestión Integral a las Personas Privadas de la Libertad - PPL.</t>
  </si>
  <si>
    <t>Gestión Tecnológica de Seguridad y Emergencias.</t>
  </si>
  <si>
    <t>Ejemplo de vulnerabilidad</t>
  </si>
  <si>
    <t>Ejemplo de Amenaza</t>
  </si>
  <si>
    <t>Consecuencias</t>
  </si>
  <si>
    <t>Cancelación de la licencia de funcionamiento</t>
  </si>
  <si>
    <t>Arquitectura insegura de la red.</t>
  </si>
  <si>
    <t xml:space="preserve">Accidente Importante </t>
  </si>
  <si>
    <t>Daño en los activos</t>
  </si>
  <si>
    <t>Actividad de Vandalismo</t>
  </si>
  <si>
    <t>Ausencia de “terminación de la sesión” cuando se abandona la estación de trabajo.</t>
  </si>
  <si>
    <t>Actividad Maliciosa de Ciberdelincuente</t>
  </si>
  <si>
    <t xml:space="preserve">Agua </t>
  </si>
  <si>
    <t>Recurso Humano</t>
  </si>
  <si>
    <t>Ausencia de asignación adecuada de responsabilidades en la seguridad de la información.</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</si>
  <si>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</si>
  <si>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</si>
  <si>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</si>
  <si>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</si>
  <si>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</si>
  <si>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</si>
  <si>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</si>
  <si>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copias de respaldo.</t>
  </si>
  <si>
    <t>Pérdida de reputación y/o de imagen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</si>
  <si>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</si>
  <si>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</si>
  <si>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</si>
  <si>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</si>
  <si>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</si>
  <si>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</si>
  <si>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</si>
  <si>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 xml:space="preserve">Escucha encubierta </t>
  </si>
  <si>
    <t xml:space="preserve">Espionaje industrial </t>
  </si>
  <si>
    <t>Ausencia de pistas de auditoría.</t>
  </si>
  <si>
    <t xml:space="preserve">Espionaje remoto </t>
  </si>
  <si>
    <t>Ausencia de planes de continuidad.</t>
  </si>
  <si>
    <t>Ausencia de política formal sobre la utilización de computadores portátiles.</t>
  </si>
  <si>
    <t>Fallas del equipo.</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</si>
  <si>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</si>
  <si>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</si>
  <si>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</si>
  <si>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</si>
  <si>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</si>
  <si>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</si>
  <si>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</si>
  <si>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</si>
  <si>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</si>
  <si>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</si>
  <si>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</si>
  <si>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</si>
  <si>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</si>
  <si>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</si>
  <si>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</si>
  <si>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</si>
  <si>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</si>
  <si>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</si>
  <si>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</si>
  <si>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</si>
  <si>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</si>
  <si>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</si>
  <si>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</si>
  <si>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</si>
  <si>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</si>
  <si>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</si>
  <si>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</si>
  <si>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</si>
  <si>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</si>
  <si>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</si>
  <si>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</si>
  <si>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</si>
  <si>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</si>
  <si>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</si>
  <si>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</si>
  <si>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</si>
  <si>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</si>
  <si>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</si>
  <si>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</si>
  <si>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</si>
  <si>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</si>
  <si>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</si>
  <si>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</si>
  <si>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</si>
  <si>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</si>
  <si>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</si>
  <si>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</si>
  <si>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</si>
  <si>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</si>
  <si>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</si>
  <si>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</si>
  <si>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</si>
  <si>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</si>
  <si>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</si>
  <si>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</si>
  <si>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</si>
  <si>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</si>
  <si>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</si>
  <si>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</si>
  <si>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Saturación del sistema de información.</t>
  </si>
  <si>
    <t>Conexiones de red pública sin protección.</t>
  </si>
  <si>
    <t>Terrorismo</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</si>
  <si>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</si>
  <si>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</si>
  <si>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</si>
  <si>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</si>
  <si>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</si>
  <si>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</si>
  <si>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</si>
  <si>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</si>
  <si>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</si>
  <si>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Falla en la producción de informes de gestión.</t>
  </si>
  <si>
    <t>Falta de conciencia acerca de la seguridad.</t>
  </si>
  <si>
    <t>Falta de cuidado en la disposición final.</t>
  </si>
  <si>
    <t>Fechas incorrectas.</t>
  </si>
  <si>
    <t>Gestión deficiente de las contraseñas.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</si>
  <si>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</si>
  <si>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</si>
  <si>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</si>
  <si>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</si>
  <si>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</si>
  <si>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</si>
  <si>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</si>
  <si>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</si>
  <si>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</si>
  <si>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</si>
  <si>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</si>
  <si>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</si>
  <si>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</si>
  <si>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</si>
  <si>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</si>
  <si>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</si>
  <si>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</si>
  <si>
    <t>No se cuenta con un mecanismo seguro y estandarizado de manejo de credenciales de administración a la infraestructura tecnologica 
Configuración incorrecta de parámetros.</t>
  </si>
  <si>
    <t>Pérdida o detrimento de información
Interrupción de los sistemas / procesos
Demoras en los servicios prestados y ejecución de los procesos</t>
  </si>
  <si>
    <t xml:space="preserve">El responsable de almacenamiento de las actas </t>
  </si>
  <si>
    <t>Reporte de rendimiento de la ifraestructura de seguridad o comunicado oficial</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</si>
  <si>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</si>
  <si>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generan las actas del contratista del mantenimiento y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</si>
  <si>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</si>
  <si>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</si>
  <si>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El responsable de gestión de la información de la Subsecretaría de seguridad y convivencia garantiza que los registros del formulario sean verificados cuatrimestralmente, esto se evidenciará mediante la tabla de avance de las actualizaciones requeridas a cada localidad durante el periodo. En caso de no realizar la actualización completa, los registros pendientes se sumarán a la meta de actualización del siguiente periodo.</t>
  </si>
  <si>
    <t>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t>
  </si>
  <si>
    <t>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contara con comunicación formal al Director de Tecnologías informando las alternativas adoptadas. Como evidencia de la ejecución del control se contará con el mecanismo de gestión segura de contraseñas o comunicado formal.</t>
  </si>
  <si>
    <t>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t>
  </si>
  <si>
    <t>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</si>
  <si>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</si>
  <si>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r>
      <t>Soluciones Tecnológicas SDSCJ</t>
    </r>
    <r>
      <rPr>
        <sz val="10"/>
        <color rgb="FF000000"/>
        <rFont val="Arial"/>
        <family val="2"/>
      </rPr>
      <t xml:space="preserve"> (Sistemas de Informacion, Servicios Ciudadanos Digitales y Servicios Tecnologicos)</t>
    </r>
  </si>
  <si>
    <r>
      <t>IInfraestructura  Y Plataforma Tecnológica  SDSCJ</t>
    </r>
    <r>
      <rPr>
        <sz val="10"/>
        <color rgb="FF000000"/>
        <rFont val="Arial"/>
        <family val="2"/>
      </rPr>
      <t xml:space="preserve"> </t>
    </r>
  </si>
  <si>
    <t>Responsable del proyecto NUSE123, Grupo Operaciones C-4, grupo de entrenamiento C-4</t>
  </si>
  <si>
    <t>Responsable del registro documentaL</t>
  </si>
  <si>
    <t>Responsable de la oficina de cobro persuasivo</t>
  </si>
  <si>
    <t>Responsable del equipo de Archivo documental</t>
  </si>
  <si>
    <t>Grupo de seguimiento de infraestructura tecnologica del C-4</t>
  </si>
  <si>
    <t xml:space="preserve">Responsable de sistema de información y/o  infraestructura Tecnológica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</si>
</sst>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b/>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b/>
      <sz val="10"/>
      <name val="Arial"/>
      <family val="2"/>
    </font>
    <font>
      <u/>
      <sz val="10"/>
      <color rgb="FF000000"/>
      <name val="Arial"/>
      <family val="2"/>
    </font>
  </fonts>
  <fills count="24">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
      <patternFill patternType="solid">
        <fgColor theme="6" tint="0.59999389629810485"/>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diagonal/>
    </border>
    <border>
      <left style="medium">
        <color indexed="64"/>
      </left>
      <right style="thin">
        <color rgb="FF333333"/>
      </right>
      <top style="thin">
        <color indexed="64"/>
      </top>
      <bottom style="thin">
        <color indexed="64"/>
      </bottom>
      <diagonal/>
    </border>
    <border>
      <left style="thin">
        <color rgb="FF333333"/>
      </left>
      <right style="thin">
        <color rgb="FF333333"/>
      </right>
      <top style="thin">
        <color indexed="64"/>
      </top>
      <bottom style="thin">
        <color indexed="64"/>
      </bottom>
      <diagonal/>
    </border>
    <border>
      <left style="thin">
        <color rgb="FF333333"/>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17" fillId="0" borderId="0"/>
  </cellStyleXfs>
  <cellXfs count="335">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6"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8" fillId="9" borderId="1" xfId="0" applyFont="1" applyFill="1" applyBorder="1" applyAlignment="1">
      <alignment horizontal="center" vertical="center" wrapText="1"/>
    </xf>
    <xf numFmtId="0" fontId="15" fillId="0" borderId="49" xfId="0" applyFont="1" applyBorder="1" applyAlignment="1">
      <alignment vertical="center" wrapText="1"/>
    </xf>
    <xf numFmtId="0" fontId="18" fillId="9" borderId="2" xfId="0" applyFont="1" applyFill="1" applyBorder="1" applyAlignment="1">
      <alignment horizontal="center" vertical="center" wrapText="1"/>
    </xf>
    <xf numFmtId="0" fontId="20" fillId="5" borderId="0" xfId="0" applyFont="1" applyFill="1" applyAlignment="1" applyProtection="1">
      <alignment horizontal="center" vertical="center"/>
      <protection hidden="1"/>
    </xf>
    <xf numFmtId="0" fontId="20" fillId="0" borderId="0" xfId="0" applyFont="1"/>
    <xf numFmtId="0" fontId="16"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1" fillId="12" borderId="23" xfId="0" applyFont="1" applyFill="1" applyBorder="1" applyAlignment="1" applyProtection="1">
      <alignment horizontal="center" vertical="center" wrapText="1"/>
      <protection locked="0"/>
    </xf>
    <xf numFmtId="0" fontId="21" fillId="12" borderId="45" xfId="0" applyFont="1" applyFill="1" applyBorder="1" applyAlignment="1" applyProtection="1">
      <alignment horizontal="center" vertical="center" wrapText="1"/>
      <protection locked="0"/>
    </xf>
    <xf numFmtId="0" fontId="21" fillId="10" borderId="23"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19" fillId="0" borderId="0" xfId="0" applyFont="1" applyAlignment="1">
      <alignment vertical="center" wrapText="1"/>
    </xf>
    <xf numFmtId="0" fontId="19" fillId="0" borderId="23" xfId="0" applyFont="1" applyBorder="1" applyAlignment="1">
      <alignment vertical="center" wrapText="1"/>
    </xf>
    <xf numFmtId="0" fontId="19"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2"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3"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0" fontId="27" fillId="10" borderId="23" xfId="0" applyFont="1" applyFill="1" applyBorder="1" applyAlignment="1" applyProtection="1">
      <alignment horizontal="center" vertical="center" wrapText="1"/>
      <protection locked="0"/>
    </xf>
    <xf numFmtId="0" fontId="27" fillId="10" borderId="45" xfId="0" applyFont="1" applyFill="1" applyBorder="1" applyAlignment="1">
      <alignment horizontal="center" vertical="center" wrapText="1"/>
    </xf>
    <xf numFmtId="0" fontId="27" fillId="10" borderId="45" xfId="0" applyFont="1" applyFill="1" applyBorder="1" applyAlignment="1" applyProtection="1">
      <alignment horizontal="center" vertical="center" wrapText="1"/>
      <protection locked="0"/>
    </xf>
    <xf numFmtId="0" fontId="24"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0" xfId="0" applyFont="1" applyFill="1" applyAlignment="1">
      <alignment vertical="center" wrapText="1"/>
    </xf>
    <xf numFmtId="0" fontId="24"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8" fillId="16" borderId="2" xfId="0" applyFont="1" applyFill="1" applyBorder="1" applyAlignment="1">
      <alignment horizontal="center" vertical="center"/>
    </xf>
    <xf numFmtId="0" fontId="28" fillId="16" borderId="1" xfId="0" applyFont="1" applyFill="1" applyBorder="1" applyAlignment="1">
      <alignment horizontal="center" vertical="center"/>
    </xf>
    <xf numFmtId="0" fontId="30" fillId="16" borderId="39" xfId="0" applyFont="1" applyFill="1" applyBorder="1" applyAlignment="1">
      <alignment horizontal="center" vertical="center" wrapText="1"/>
    </xf>
    <xf numFmtId="0" fontId="30" fillId="16" borderId="30" xfId="0" applyFont="1" applyFill="1" applyBorder="1" applyAlignment="1">
      <alignment horizontal="center" vertical="center" wrapText="1"/>
    </xf>
    <xf numFmtId="0" fontId="33" fillId="16" borderId="30" xfId="0" applyFont="1" applyFill="1" applyBorder="1" applyAlignment="1">
      <alignment horizontal="center" vertical="center" wrapText="1"/>
    </xf>
    <xf numFmtId="0" fontId="30"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1" borderId="48" xfId="0" applyFont="1" applyFill="1" applyBorder="1" applyAlignment="1">
      <alignment horizontal="center" vertical="center" wrapText="1"/>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7" fillId="11" borderId="59" xfId="0" applyFont="1" applyFill="1" applyBorder="1" applyAlignment="1">
      <alignment horizontal="center" vertical="center" wrapText="1"/>
    </xf>
    <xf numFmtId="0" fontId="9" fillId="15" borderId="53"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4"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29" fillId="16" borderId="61" xfId="0" applyFont="1" applyFill="1" applyBorder="1" applyAlignment="1">
      <alignment horizontal="center" vertical="center"/>
    </xf>
    <xf numFmtId="0" fontId="29" fillId="16" borderId="62" xfId="0" applyFont="1" applyFill="1" applyBorder="1" applyAlignment="1">
      <alignment horizontal="center" vertical="center"/>
    </xf>
    <xf numFmtId="0" fontId="7" fillId="18" borderId="23" xfId="0" applyFont="1" applyFill="1" applyBorder="1" applyAlignment="1">
      <alignment horizontal="center" vertical="center"/>
    </xf>
    <xf numFmtId="0" fontId="16" fillId="0" borderId="0" xfId="0" applyFont="1" applyAlignment="1">
      <alignment wrapText="1"/>
    </xf>
    <xf numFmtId="0" fontId="0" fillId="0" borderId="0" xfId="0" applyAlignment="1">
      <alignment horizontal="center"/>
    </xf>
    <xf numFmtId="0" fontId="16" fillId="0" borderId="29" xfId="0" applyFont="1" applyBorder="1" applyAlignment="1">
      <alignment horizontal="center" vertical="center" wrapText="1"/>
    </xf>
    <xf numFmtId="0" fontId="40" fillId="0" borderId="0" xfId="0" applyFont="1" applyAlignment="1">
      <alignment horizontal="center" vertical="center" wrapText="1"/>
    </xf>
    <xf numFmtId="0" fontId="40" fillId="0" borderId="23" xfId="0" applyFont="1" applyBorder="1" applyAlignment="1">
      <alignment horizontal="center" vertical="center" wrapText="1"/>
    </xf>
    <xf numFmtId="0" fontId="42" fillId="0" borderId="23" xfId="0" applyFont="1" applyBorder="1" applyAlignment="1">
      <alignment horizontal="center" vertical="center" wrapText="1"/>
    </xf>
    <xf numFmtId="0" fontId="40" fillId="0" borderId="45" xfId="0" applyFont="1" applyBorder="1" applyAlignment="1">
      <alignment horizontal="center" vertical="center" wrapText="1"/>
    </xf>
    <xf numFmtId="0" fontId="21" fillId="22" borderId="23" xfId="0" applyFont="1" applyFill="1" applyBorder="1" applyAlignment="1">
      <alignment horizontal="center" vertical="center" wrapText="1"/>
    </xf>
    <xf numFmtId="0" fontId="21" fillId="22" borderId="61" xfId="0" applyFont="1" applyFill="1" applyBorder="1" applyAlignment="1">
      <alignment horizontal="center" vertical="center" wrapText="1"/>
    </xf>
    <xf numFmtId="0" fontId="16" fillId="22" borderId="23" xfId="0" applyFont="1" applyFill="1" applyBorder="1" applyAlignment="1">
      <alignment horizontal="center" vertical="center"/>
    </xf>
    <xf numFmtId="0" fontId="21" fillId="22" borderId="45" xfId="0" applyFont="1" applyFill="1" applyBorder="1" applyAlignment="1">
      <alignment horizontal="center" vertical="center" wrapText="1"/>
    </xf>
    <xf numFmtId="0" fontId="7" fillId="10" borderId="63" xfId="0" applyFont="1" applyFill="1" applyBorder="1" applyAlignment="1" applyProtection="1">
      <alignment horizontal="center" vertical="center" wrapText="1"/>
      <protection locked="0"/>
    </xf>
    <xf numFmtId="0" fontId="7" fillId="10" borderId="64" xfId="0" applyFont="1" applyFill="1" applyBorder="1" applyAlignment="1" applyProtection="1">
      <alignment horizontal="center" vertical="center" wrapText="1"/>
      <protection locked="0"/>
    </xf>
    <xf numFmtId="0" fontId="7" fillId="10" borderId="65" xfId="0" applyFont="1" applyFill="1" applyBorder="1" applyAlignment="1" applyProtection="1">
      <alignment horizontal="center" vertical="center" wrapText="1"/>
      <protection locked="0"/>
    </xf>
    <xf numFmtId="0" fontId="43" fillId="22" borderId="23" xfId="0" applyFont="1" applyFill="1" applyBorder="1" applyAlignment="1">
      <alignment horizontal="center" vertical="center" wrapText="1"/>
    </xf>
    <xf numFmtId="0" fontId="21" fillId="22" borderId="46" xfId="0" applyFont="1" applyFill="1" applyBorder="1" applyAlignment="1">
      <alignment horizontal="center" vertical="center" wrapText="1"/>
    </xf>
    <xf numFmtId="0" fontId="27" fillId="10" borderId="52" xfId="0" applyFont="1" applyFill="1" applyBorder="1" applyAlignment="1" applyProtection="1">
      <alignment horizontal="center" vertical="center" wrapText="1"/>
      <protection locked="0"/>
    </xf>
    <xf numFmtId="0" fontId="21" fillId="10" borderId="57" xfId="0" applyFont="1" applyFill="1" applyBorder="1" applyAlignment="1" applyProtection="1">
      <alignment horizontal="center" vertical="center" wrapText="1"/>
      <protection locked="0"/>
    </xf>
    <xf numFmtId="0" fontId="16" fillId="22" borderId="29" xfId="0" applyFont="1" applyFill="1" applyBorder="1" applyAlignment="1">
      <alignment horizontal="center" vertical="center" wrapText="1"/>
    </xf>
    <xf numFmtId="14" fontId="16" fillId="22" borderId="23" xfId="0" applyNumberFormat="1" applyFont="1" applyFill="1" applyBorder="1" applyAlignment="1">
      <alignment horizontal="center" vertical="center" wrapText="1"/>
    </xf>
    <xf numFmtId="0" fontId="16" fillId="22" borderId="23" xfId="0" applyFont="1" applyFill="1" applyBorder="1" applyAlignment="1">
      <alignment horizontal="center" vertical="center" wrapText="1"/>
    </xf>
    <xf numFmtId="0" fontId="36" fillId="21" borderId="71" xfId="0" applyFont="1" applyFill="1" applyBorder="1" applyAlignment="1" applyProtection="1">
      <alignment horizontal="center" vertical="center" wrapText="1"/>
      <protection locked="0"/>
    </xf>
    <xf numFmtId="0" fontId="36" fillId="21" borderId="72" xfId="0" applyFont="1" applyFill="1" applyBorder="1" applyAlignment="1" applyProtection="1">
      <alignment horizontal="center" vertical="center" wrapText="1"/>
      <protection locked="0"/>
    </xf>
    <xf numFmtId="0" fontId="36" fillId="21" borderId="73" xfId="0" applyFont="1" applyFill="1" applyBorder="1" applyAlignment="1" applyProtection="1">
      <alignment horizontal="center" vertical="center" wrapText="1"/>
      <protection locked="0"/>
    </xf>
    <xf numFmtId="0" fontId="36" fillId="21" borderId="23" xfId="0" applyFont="1" applyFill="1" applyBorder="1" applyAlignment="1" applyProtection="1">
      <alignment horizontal="center" vertical="center" wrapText="1"/>
      <protection locked="0"/>
    </xf>
    <xf numFmtId="0" fontId="36" fillId="21" borderId="23" xfId="0" applyFont="1" applyFill="1" applyBorder="1" applyAlignment="1" applyProtection="1">
      <alignment horizontal="center" vertical="center" textRotation="90" wrapText="1"/>
      <protection locked="0"/>
    </xf>
    <xf numFmtId="0" fontId="36" fillId="21" borderId="48" xfId="0" applyFont="1" applyFill="1" applyBorder="1" applyAlignment="1" applyProtection="1">
      <alignment horizontal="center" vertical="center" wrapText="1"/>
      <protection locked="0"/>
    </xf>
    <xf numFmtId="14" fontId="7" fillId="0" borderId="0" xfId="0" applyNumberFormat="1" applyFont="1" applyAlignment="1">
      <alignment horizontal="center" vertical="center" wrapText="1"/>
    </xf>
    <xf numFmtId="0" fontId="13" fillId="10" borderId="29" xfId="0" applyFont="1" applyFill="1" applyBorder="1" applyAlignment="1">
      <alignment horizontal="center" vertical="center" wrapText="1"/>
    </xf>
    <xf numFmtId="0" fontId="13" fillId="10" borderId="23" xfId="0" applyFont="1" applyFill="1" applyBorder="1" applyAlignment="1">
      <alignment horizontal="center" vertical="center" wrapText="1"/>
    </xf>
    <xf numFmtId="49" fontId="13" fillId="10" borderId="29" xfId="0" applyNumberFormat="1" applyFont="1" applyFill="1" applyBorder="1" applyAlignment="1">
      <alignment horizontal="center" vertical="center" wrapText="1"/>
    </xf>
    <xf numFmtId="0" fontId="6" fillId="5" borderId="18" xfId="0" applyFont="1" applyFill="1" applyBorder="1" applyAlignment="1">
      <alignment horizontal="right" wrapText="1"/>
    </xf>
    <xf numFmtId="0" fontId="32" fillId="5" borderId="6" xfId="0" applyFont="1" applyFill="1" applyBorder="1" applyAlignment="1">
      <alignment horizontal="right" wrapText="1"/>
    </xf>
    <xf numFmtId="0" fontId="31" fillId="5" borderId="6" xfId="0" applyFont="1" applyFill="1" applyBorder="1" applyAlignment="1">
      <alignment horizontal="right" wrapText="1"/>
    </xf>
    <xf numFmtId="0" fontId="6" fillId="5" borderId="6" xfId="0" applyFont="1" applyFill="1" applyBorder="1" applyAlignment="1">
      <alignment horizontal="right" wrapText="1"/>
    </xf>
    <xf numFmtId="0" fontId="7" fillId="4" borderId="0" xfId="0" applyFont="1" applyFill="1" applyAlignment="1">
      <alignment horizontal="center" vertical="center" wrapText="1"/>
    </xf>
    <xf numFmtId="0" fontId="43" fillId="10" borderId="0" xfId="0" applyFont="1" applyFill="1" applyAlignment="1">
      <alignment horizontal="center" vertical="center" wrapText="1"/>
    </xf>
    <xf numFmtId="0" fontId="43" fillId="10" borderId="74" xfId="0" applyFont="1" applyFill="1" applyBorder="1" applyAlignment="1">
      <alignment horizontal="center" vertical="center" wrapText="1"/>
    </xf>
    <xf numFmtId="0" fontId="7" fillId="23" borderId="23" xfId="0" applyFont="1" applyFill="1" applyBorder="1" applyAlignment="1">
      <alignment horizontal="center" vertical="center" wrapText="1"/>
    </xf>
    <xf numFmtId="0" fontId="7" fillId="23" borderId="24"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55" xfId="0" applyFont="1" applyFill="1" applyBorder="1" applyAlignment="1">
      <alignment horizontal="center" vertical="center" wrapText="1"/>
    </xf>
    <xf numFmtId="0" fontId="43" fillId="10" borderId="23" xfId="0" applyFont="1" applyFill="1" applyBorder="1" applyAlignment="1">
      <alignment horizontal="center" vertical="center" wrapText="1"/>
    </xf>
    <xf numFmtId="0" fontId="7" fillId="23" borderId="23" xfId="0" applyFont="1" applyFill="1" applyBorder="1" applyAlignment="1">
      <alignment horizontal="center" vertical="center"/>
    </xf>
    <xf numFmtId="0" fontId="21" fillId="12" borderId="23" xfId="0" applyFont="1" applyFill="1" applyBorder="1" applyAlignment="1">
      <alignment horizontal="center" vertical="center" wrapText="1"/>
    </xf>
    <xf numFmtId="0" fontId="29" fillId="15" borderId="33" xfId="0" applyFont="1" applyFill="1" applyBorder="1" applyAlignment="1">
      <alignment horizontal="center" vertical="center"/>
    </xf>
    <xf numFmtId="0" fontId="29" fillId="15" borderId="34" xfId="0" applyFont="1" applyFill="1" applyBorder="1" applyAlignment="1">
      <alignment horizontal="center" vertical="center"/>
    </xf>
    <xf numFmtId="0" fontId="29" fillId="15" borderId="16" xfId="0" applyFont="1" applyFill="1" applyBorder="1" applyAlignment="1">
      <alignment horizontal="center" vertical="center"/>
    </xf>
    <xf numFmtId="0" fontId="29" fillId="15" borderId="17" xfId="0" applyFont="1" applyFill="1" applyBorder="1" applyAlignment="1">
      <alignment horizontal="center" vertical="center"/>
    </xf>
    <xf numFmtId="0" fontId="29" fillId="15" borderId="18" xfId="0" applyFont="1" applyFill="1" applyBorder="1" applyAlignment="1">
      <alignment horizontal="center" vertical="center"/>
    </xf>
    <xf numFmtId="0" fontId="29" fillId="16" borderId="60" xfId="0" applyFont="1" applyFill="1" applyBorder="1" applyAlignment="1">
      <alignment horizontal="center" vertical="center"/>
    </xf>
    <xf numFmtId="0" fontId="29" fillId="16" borderId="61" xfId="0" applyFont="1" applyFill="1" applyBorder="1" applyAlignment="1">
      <alignment horizontal="center" vertical="center"/>
    </xf>
    <xf numFmtId="0" fontId="29" fillId="15" borderId="4"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6" xfId="0" applyFont="1" applyFill="1" applyBorder="1" applyAlignment="1">
      <alignment horizontal="center" vertical="center"/>
    </xf>
    <xf numFmtId="0" fontId="24" fillId="11" borderId="0" xfId="0" applyFont="1" applyFill="1" applyAlignment="1">
      <alignment horizontal="center" vertical="center" wrapText="1"/>
    </xf>
    <xf numFmtId="0" fontId="24" fillId="11" borderId="37" xfId="0" applyFont="1" applyFill="1" applyBorder="1" applyAlignment="1">
      <alignment horizontal="left" vertical="center" wrapText="1" readingOrder="1"/>
    </xf>
    <xf numFmtId="0" fontId="24" fillId="11" borderId="44" xfId="0" applyFont="1" applyFill="1" applyBorder="1" applyAlignment="1">
      <alignment horizontal="left" vertical="center" wrapText="1" readingOrder="1"/>
    </xf>
    <xf numFmtId="0" fontId="24" fillId="11" borderId="38" xfId="0" applyFont="1" applyFill="1" applyBorder="1" applyAlignment="1">
      <alignment horizontal="left" vertical="center" wrapText="1" readingOrder="1"/>
    </xf>
    <xf numFmtId="0" fontId="6" fillId="5" borderId="17" xfId="0" applyFont="1" applyFill="1" applyBorder="1" applyAlignment="1">
      <alignment horizontal="center" vertical="center" wrapText="1"/>
    </xf>
    <xf numFmtId="0" fontId="29" fillId="15" borderId="35" xfId="0" applyFont="1" applyFill="1" applyBorder="1" applyAlignment="1">
      <alignment horizontal="center" vertical="center"/>
    </xf>
    <xf numFmtId="0" fontId="24" fillId="11" borderId="36"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24" fillId="11" borderId="51"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31"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36" fillId="21" borderId="69" xfId="0" applyFont="1" applyFill="1" applyBorder="1" applyAlignment="1" applyProtection="1">
      <alignment horizontal="center" vertical="center" wrapText="1"/>
      <protection locked="0"/>
    </xf>
    <xf numFmtId="0" fontId="36" fillId="21" borderId="67" xfId="0" applyFont="1" applyFill="1" applyBorder="1" applyAlignment="1" applyProtection="1">
      <alignment horizontal="center" vertical="center" wrapText="1"/>
      <protection locked="0"/>
    </xf>
    <xf numFmtId="0" fontId="36" fillId="21" borderId="68" xfId="0" applyFont="1" applyFill="1" applyBorder="1" applyAlignment="1" applyProtection="1">
      <alignment horizontal="center" vertical="center" wrapText="1"/>
      <protection locked="0"/>
    </xf>
    <xf numFmtId="0" fontId="36" fillId="21" borderId="19" xfId="0" applyFont="1" applyFill="1" applyBorder="1" applyAlignment="1" applyProtection="1">
      <alignment horizontal="center" vertical="center" wrapText="1"/>
      <protection locked="0"/>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12" xfId="0" applyFont="1" applyBorder="1" applyAlignment="1">
      <alignment horizontal="center" wrapText="1"/>
    </xf>
    <xf numFmtId="0" fontId="16" fillId="0" borderId="0" xfId="0" applyFont="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32" fillId="20" borderId="17" xfId="0" applyFont="1" applyFill="1" applyBorder="1" applyAlignment="1">
      <alignment horizontal="center" vertical="center" wrapText="1"/>
    </xf>
    <xf numFmtId="0" fontId="34" fillId="20" borderId="17" xfId="0" applyFont="1" applyFill="1" applyBorder="1" applyAlignment="1">
      <alignment horizontal="center" vertical="center" wrapText="1"/>
    </xf>
    <xf numFmtId="0" fontId="34" fillId="20" borderId="0" xfId="0" applyFont="1" applyFill="1" applyAlignment="1">
      <alignment horizontal="center" vertical="center" wrapText="1"/>
    </xf>
    <xf numFmtId="0" fontId="34" fillId="20" borderId="11" xfId="0" applyFont="1" applyFill="1" applyBorder="1" applyAlignment="1">
      <alignment horizontal="center" vertical="center" wrapText="1"/>
    </xf>
    <xf numFmtId="0" fontId="35" fillId="14" borderId="17" xfId="0" applyFont="1" applyFill="1" applyBorder="1" applyAlignment="1">
      <alignment horizontal="right" wrapText="1"/>
    </xf>
    <xf numFmtId="0" fontId="35" fillId="14" borderId="18" xfId="0" applyFont="1" applyFill="1" applyBorder="1" applyAlignment="1">
      <alignment horizontal="right" wrapText="1"/>
    </xf>
    <xf numFmtId="0" fontId="35" fillId="14" borderId="0" xfId="0" applyFont="1" applyFill="1" applyAlignment="1">
      <alignment horizontal="right" wrapText="1"/>
    </xf>
    <xf numFmtId="0" fontId="35" fillId="14" borderId="13" xfId="0" applyFont="1" applyFill="1" applyBorder="1" applyAlignment="1">
      <alignment horizontal="right" wrapText="1"/>
    </xf>
    <xf numFmtId="0" fontId="35" fillId="14" borderId="11" xfId="0" applyFont="1" applyFill="1" applyBorder="1" applyAlignment="1">
      <alignment horizontal="right" wrapText="1"/>
    </xf>
    <xf numFmtId="0" fontId="35" fillId="14" borderId="14" xfId="0" applyFont="1" applyFill="1" applyBorder="1" applyAlignment="1">
      <alignment horizontal="right" wrapText="1"/>
    </xf>
    <xf numFmtId="0" fontId="16" fillId="0" borderId="4" xfId="0" applyFont="1" applyBorder="1" applyAlignment="1">
      <alignment horizontal="center" wrapText="1"/>
    </xf>
    <xf numFmtId="0" fontId="16" fillId="0" borderId="5" xfId="0" applyFont="1" applyBorder="1" applyAlignment="1">
      <alignment horizontal="center" wrapText="1"/>
    </xf>
    <xf numFmtId="0" fontId="16" fillId="0" borderId="6" xfId="0" applyFont="1" applyBorder="1" applyAlignment="1">
      <alignment horizontal="center" wrapText="1"/>
    </xf>
    <xf numFmtId="0" fontId="36" fillId="21" borderId="66" xfId="0" applyFont="1" applyFill="1" applyBorder="1" applyAlignment="1" applyProtection="1">
      <alignment horizontal="center" vertical="center" wrapText="1"/>
      <protection locked="0"/>
    </xf>
    <xf numFmtId="0" fontId="36" fillId="21" borderId="61" xfId="0" applyFont="1" applyFill="1" applyBorder="1" applyAlignment="1" applyProtection="1">
      <alignment horizontal="center" vertical="center" wrapText="1"/>
      <protection locked="0"/>
    </xf>
    <xf numFmtId="0" fontId="36" fillId="21" borderId="29" xfId="0" applyFont="1" applyFill="1" applyBorder="1" applyAlignment="1" applyProtection="1">
      <alignment horizontal="center" vertical="center" wrapText="1"/>
      <protection locked="0"/>
    </xf>
    <xf numFmtId="0" fontId="36" fillId="21" borderId="17" xfId="0" applyFont="1" applyFill="1" applyBorder="1" applyAlignment="1" applyProtection="1">
      <alignment horizontal="center" vertical="center" wrapText="1"/>
      <protection locked="0"/>
    </xf>
    <xf numFmtId="0" fontId="36" fillId="21" borderId="70" xfId="0" applyFont="1" applyFill="1" applyBorder="1" applyAlignment="1" applyProtection="1">
      <alignment horizontal="center" vertical="center" wrapText="1"/>
      <protection locked="0"/>
    </xf>
    <xf numFmtId="0" fontId="30" fillId="16" borderId="16"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16" borderId="18" xfId="0" applyFont="1" applyFill="1" applyBorder="1" applyAlignment="1">
      <alignment horizontal="center" vertical="center" wrapText="1"/>
    </xf>
    <xf numFmtId="0" fontId="30" fillId="16" borderId="12" xfId="0" applyFont="1" applyFill="1" applyBorder="1" applyAlignment="1">
      <alignment horizontal="center" vertical="center" wrapText="1"/>
    </xf>
    <xf numFmtId="0" fontId="30" fillId="16" borderId="0" xfId="0" applyFont="1" applyFill="1" applyAlignment="1">
      <alignment horizontal="center" vertical="center" wrapText="1"/>
    </xf>
    <xf numFmtId="0" fontId="30" fillId="16" borderId="13"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6" xfId="0" applyFont="1" applyFill="1" applyBorder="1" applyAlignment="1">
      <alignment horizontal="center" vertical="center" wrapText="1"/>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1" fillId="5" borderId="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25" fillId="16" borderId="5" xfId="0" applyFont="1" applyFill="1" applyBorder="1" applyAlignment="1">
      <alignment horizontal="center" vertical="center" wrapText="1"/>
    </xf>
    <xf numFmtId="0" fontId="25" fillId="16" borderId="6"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2" fillId="5" borderId="4" xfId="0" applyFont="1" applyFill="1" applyBorder="1" applyAlignment="1">
      <alignment horizontal="center" vertical="center" wrapText="1"/>
    </xf>
    <xf numFmtId="0" fontId="32" fillId="5" borderId="5" xfId="0" applyFont="1" applyFill="1" applyBorder="1" applyAlignment="1">
      <alignment horizontal="right" wrapText="1"/>
    </xf>
    <xf numFmtId="0" fontId="32"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4"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3"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28"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2">
    <cellStyle name="Normal" xfId="0" builtinId="0"/>
    <cellStyle name="Normal 2 3" xfId="1" xr:uid="{00000000-0005-0000-0000-000001000000}"/>
  </cellStyles>
  <dxfs count="55">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A0CB83"/>
      <color rgb="FF1EDE14"/>
      <color rgb="FF78B54F"/>
      <color rgb="FF26FF00"/>
      <color rgb="FFE63E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288925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460375</xdr:colOff>
      <xdr:row>0</xdr:row>
      <xdr:rowOff>254000</xdr:rowOff>
    </xdr:from>
    <xdr:to>
      <xdr:col>2</xdr:col>
      <xdr:colOff>82646</xdr:colOff>
      <xdr:row>0</xdr:row>
      <xdr:rowOff>2016125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4625" y="254000"/>
          <a:ext cx="1447896" cy="174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889000</xdr:colOff>
      <xdr:row>0</xdr:row>
      <xdr:rowOff>1397000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2</xdr:col>
      <xdr:colOff>122465</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1076325</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1151659</xdr:colOff>
      <xdr:row>0</xdr:row>
      <xdr:rowOff>1094516</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43FC788\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jgovcol-my.sharepoint.com/personal/diego_usme_scj_gov_co/Documents/riesgos%20matriz%202024/F-GD-1081_V%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cjgovcol-my.sharepoint.com/personal/diego_usme_scj_gov_co/Documents/riesgos%20matriz%202024/01.%20F-DS-898%20Matriz%20%20Riesgos%20Seguridad%20Digital%20(EDITAD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DE INFORM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ustomProperty" Target="../customProperty2.bin"/><Relationship Id="rId7" Type="http://schemas.openxmlformats.org/officeDocument/2006/relationships/vmlDrawing" Target="../drawings/vmlDrawing3.v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7.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6.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9.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8.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1.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zoomScale="80" zoomScaleNormal="80" zoomScaleSheetLayoutView="80" workbookViewId="0">
      <selection activeCell="J6" sqref="J6"/>
    </sheetView>
  </sheetViews>
  <sheetFormatPr baseColWidth="10" defaultColWidth="11.42578125" defaultRowHeight="12.75" x14ac:dyDescent="0.25"/>
  <cols>
    <col min="1" max="1" width="51" style="81" customWidth="1"/>
    <col min="2" max="2" width="57.28515625" style="81" customWidth="1"/>
    <col min="3" max="3" width="57.42578125" style="81" customWidth="1"/>
    <col min="4" max="4" width="21.7109375" style="81" bestFit="1" customWidth="1"/>
    <col min="5" max="5" width="29.42578125" style="81" customWidth="1"/>
    <col min="6" max="16384" width="11.42578125" style="81"/>
  </cols>
  <sheetData>
    <row r="1" spans="1:5" ht="117" customHeight="1" thickBot="1" x14ac:dyDescent="0.3">
      <c r="A1" s="135"/>
      <c r="B1" s="232" t="s">
        <v>0</v>
      </c>
      <c r="C1" s="232"/>
      <c r="D1" s="232"/>
      <c r="E1" s="204" t="s">
        <v>1</v>
      </c>
    </row>
    <row r="2" spans="1:5" ht="19.5" thickTop="1" thickBot="1" x14ac:dyDescent="0.3">
      <c r="A2" s="218" t="s">
        <v>2</v>
      </c>
      <c r="B2" s="233"/>
      <c r="C2" s="218" t="s">
        <v>3</v>
      </c>
      <c r="D2" s="219"/>
      <c r="E2" s="219"/>
    </row>
    <row r="3" spans="1:5" ht="32.25" customHeight="1" x14ac:dyDescent="0.25">
      <c r="A3" s="234" t="s">
        <v>4</v>
      </c>
      <c r="B3" s="235"/>
      <c r="C3" s="238" t="s">
        <v>5</v>
      </c>
      <c r="D3" s="239"/>
      <c r="E3" s="240"/>
    </row>
    <row r="4" spans="1:5" ht="39" customHeight="1" thickBot="1" x14ac:dyDescent="0.3">
      <c r="A4" s="236"/>
      <c r="B4" s="237"/>
      <c r="C4" s="241"/>
      <c r="D4" s="242"/>
      <c r="E4" s="243"/>
    </row>
    <row r="5" spans="1:5" ht="30.75" customHeight="1" thickTop="1" thickBot="1" x14ac:dyDescent="0.3">
      <c r="A5" s="218" t="s">
        <v>6</v>
      </c>
      <c r="B5" s="219"/>
      <c r="C5" s="219"/>
      <c r="D5" s="219"/>
      <c r="E5" s="219"/>
    </row>
    <row r="6" spans="1:5" ht="275.25" customHeight="1" thickBot="1" x14ac:dyDescent="0.3">
      <c r="A6" s="229" t="s">
        <v>7</v>
      </c>
      <c r="B6" s="230"/>
      <c r="C6" s="230"/>
      <c r="D6" s="230"/>
      <c r="E6" s="231"/>
    </row>
    <row r="7" spans="1:5" ht="30" customHeight="1" thickTop="1" thickBot="1" x14ac:dyDescent="0.3">
      <c r="A7" s="225" t="s">
        <v>8</v>
      </c>
      <c r="B7" s="226"/>
      <c r="C7" s="226"/>
      <c r="D7" s="226"/>
      <c r="E7" s="227"/>
    </row>
    <row r="8" spans="1:5" ht="47.25" customHeight="1" thickBot="1" x14ac:dyDescent="0.3">
      <c r="A8" s="228" t="s">
        <v>9</v>
      </c>
      <c r="B8" s="228"/>
      <c r="C8" s="228"/>
      <c r="D8" s="228"/>
      <c r="E8" s="228"/>
    </row>
    <row r="9" spans="1:5" ht="34.5" customHeight="1" thickBot="1" x14ac:dyDescent="0.3">
      <c r="A9" s="220" t="s">
        <v>10</v>
      </c>
      <c r="B9" s="221"/>
      <c r="C9" s="221"/>
      <c r="D9" s="221"/>
      <c r="E9" s="222"/>
    </row>
    <row r="10" spans="1:5" ht="18" x14ac:dyDescent="0.25">
      <c r="A10" s="223" t="s">
        <v>11</v>
      </c>
      <c r="B10" s="224"/>
      <c r="C10" s="224"/>
      <c r="D10" s="170" t="s">
        <v>12</v>
      </c>
      <c r="E10" s="171" t="s">
        <v>13</v>
      </c>
    </row>
    <row r="11" spans="1:5" ht="33" customHeight="1" x14ac:dyDescent="0.25">
      <c r="A11" s="172"/>
      <c r="B11" s="172"/>
      <c r="C11" s="172"/>
      <c r="D11" s="172"/>
      <c r="E11" s="172"/>
    </row>
    <row r="12" spans="1:5" ht="33" customHeight="1" x14ac:dyDescent="0.25">
      <c r="A12" s="172"/>
      <c r="B12" s="172"/>
      <c r="C12" s="172"/>
      <c r="D12" s="172"/>
      <c r="E12" s="172"/>
    </row>
    <row r="13" spans="1:5" ht="33" customHeight="1" x14ac:dyDescent="0.25">
      <c r="A13" s="172"/>
      <c r="B13" s="172"/>
      <c r="C13" s="172"/>
      <c r="D13" s="172"/>
      <c r="E13" s="172"/>
    </row>
  </sheetData>
  <mergeCells count="11">
    <mergeCell ref="B1:D1"/>
    <mergeCell ref="A2:B2"/>
    <mergeCell ref="C2:E2"/>
    <mergeCell ref="A3:B4"/>
    <mergeCell ref="C3:E4"/>
    <mergeCell ref="A5:E5"/>
    <mergeCell ref="A9:E9"/>
    <mergeCell ref="A10:C10"/>
    <mergeCell ref="A7:E7"/>
    <mergeCell ref="A8:E8"/>
    <mergeCell ref="A6:E6"/>
  </mergeCells>
  <conditionalFormatting sqref="E1">
    <cfRule type="containsText" dxfId="54" priority="2" operator="containsText" text="ZONA RIESGO BAJA">
      <formula>NOT(ISERROR(SEARCH("ZONA RIESGO BAJA",E1)))</formula>
    </cfRule>
    <cfRule type="containsText" dxfId="53" priority="3" operator="containsText" text="ZONA RIESGO MODERADO">
      <formula>NOT(ISERROR(SEARCH("ZONA RIESGO MODERADO",E1)))</formula>
    </cfRule>
    <cfRule type="containsText" dxfId="52" priority="4" operator="containsText" text="ZONA RIESGO ALTO">
      <formula>NOT(ISERROR(SEARCH("ZONA RIESGO ALTO",E1)))</formula>
    </cfRule>
    <cfRule type="containsText" dxfId="51" priority="5" operator="containsText" text="ZONA RIESGO EXTREMO">
      <formula>NOT(ISERROR(SEARCH("ZONA RIESGO EXTREMO",E1)))</formula>
    </cfRule>
  </conditionalFormatting>
  <conditionalFormatting sqref="L5:L7">
    <cfRule type="containsText" dxfId="50" priority="1" operator="containsText" text="BAJO">
      <formula>NOT(ISERROR(SEARCH("BAJO",L5)))</formula>
    </cfRule>
  </conditionalFormatting>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pageSetUpPr fitToPage="1"/>
  </sheetPr>
  <dimension ref="A1:AJ339"/>
  <sheetViews>
    <sheetView view="pageBreakPreview" topLeftCell="A289" zoomScale="60" zoomScaleNormal="60" workbookViewId="0">
      <selection activeCell="L11" sqref="L11"/>
    </sheetView>
  </sheetViews>
  <sheetFormatPr baseColWidth="10" defaultColWidth="11.42578125" defaultRowHeight="15" x14ac:dyDescent="0.25"/>
  <cols>
    <col min="2" max="2" width="12.85546875" customWidth="1"/>
    <col min="3" max="3" width="28.5703125" customWidth="1"/>
    <col min="5" max="5" width="13.7109375" customWidth="1"/>
    <col min="6" max="6" width="26.28515625" customWidth="1"/>
    <col min="7" max="7" width="57.140625" customWidth="1"/>
    <col min="10" max="10" width="22.42578125" customWidth="1"/>
    <col min="11" max="11" width="15" customWidth="1"/>
    <col min="13" max="13" width="13.7109375" customWidth="1"/>
    <col min="14" max="14" width="18.85546875" customWidth="1"/>
    <col min="15" max="15" width="50.7109375" customWidth="1"/>
    <col min="17" max="17" width="14.85546875" customWidth="1"/>
    <col min="18" max="18" width="25.7109375" customWidth="1"/>
    <col min="19" max="19" width="14.28515625" customWidth="1"/>
    <col min="20" max="20" width="16.5703125" customWidth="1"/>
    <col min="21" max="21" width="44" customWidth="1"/>
    <col min="22" max="22" width="24.140625" customWidth="1"/>
    <col min="23" max="23" width="17.42578125" customWidth="1"/>
    <col min="24" max="24" width="37" customWidth="1"/>
    <col min="25" max="26" width="31" customWidth="1"/>
    <col min="27" max="27" width="13" customWidth="1"/>
    <col min="28" max="28" width="16.7109375" customWidth="1"/>
    <col min="31" max="31" width="13" customWidth="1"/>
    <col min="32" max="32" width="13.28515625" customWidth="1"/>
    <col min="35" max="35" width="11.42578125" customWidth="1"/>
    <col min="36" max="36" width="14.140625" customWidth="1"/>
  </cols>
  <sheetData>
    <row r="1" spans="1:36" s="173" customFormat="1" ht="27.75" customHeight="1" x14ac:dyDescent="0.2">
      <c r="A1" s="248"/>
      <c r="B1" s="249"/>
      <c r="C1" s="249"/>
      <c r="D1" s="254" t="s">
        <v>14</v>
      </c>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8" t="s">
        <v>15</v>
      </c>
      <c r="AJ1" s="259"/>
    </row>
    <row r="2" spans="1:36" s="173" customFormat="1" ht="27.75" customHeight="1" x14ac:dyDescent="0.2">
      <c r="A2" s="250"/>
      <c r="B2" s="251"/>
      <c r="C2" s="251"/>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60"/>
      <c r="AJ2" s="261"/>
    </row>
    <row r="3" spans="1:36" s="173" customFormat="1" ht="27.75" customHeight="1" x14ac:dyDescent="0.2">
      <c r="A3" s="250"/>
      <c r="B3" s="251"/>
      <c r="C3" s="251"/>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60"/>
      <c r="AJ3" s="261"/>
    </row>
    <row r="4" spans="1:36" s="173" customFormat="1" ht="27.75" customHeight="1" x14ac:dyDescent="0.2">
      <c r="A4" s="250"/>
      <c r="B4" s="251"/>
      <c r="C4" s="251"/>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60"/>
      <c r="AJ4" s="261"/>
    </row>
    <row r="5" spans="1:36" s="173" customFormat="1" ht="27.75" customHeight="1" thickBot="1" x14ac:dyDescent="0.25">
      <c r="A5" s="252"/>
      <c r="B5" s="253"/>
      <c r="C5" s="253"/>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62"/>
      <c r="AJ5" s="263"/>
    </row>
    <row r="6" spans="1:36" s="173" customFormat="1" ht="13.5" thickBot="1" x14ac:dyDescent="0.25">
      <c r="A6" s="264"/>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6"/>
    </row>
    <row r="7" spans="1:36" ht="15.75" x14ac:dyDescent="0.25">
      <c r="A7" s="267" t="s">
        <v>16</v>
      </c>
      <c r="B7" s="245"/>
      <c r="C7" s="245"/>
      <c r="D7" s="245"/>
      <c r="E7" s="246"/>
      <c r="F7" s="244" t="s">
        <v>17</v>
      </c>
      <c r="G7" s="245"/>
      <c r="H7" s="246"/>
      <c r="I7" s="244" t="s">
        <v>18</v>
      </c>
      <c r="J7" s="245"/>
      <c r="K7" s="246"/>
      <c r="L7" s="268" t="s">
        <v>19</v>
      </c>
      <c r="M7" s="270"/>
      <c r="N7" s="270"/>
      <c r="O7" s="271"/>
      <c r="P7" s="244" t="s">
        <v>20</v>
      </c>
      <c r="Q7" s="245"/>
      <c r="R7" s="245"/>
      <c r="S7" s="245"/>
      <c r="T7" s="245"/>
      <c r="U7" s="245"/>
      <c r="V7" s="246"/>
      <c r="W7" s="244" t="s">
        <v>21</v>
      </c>
      <c r="X7" s="245"/>
      <c r="Y7" s="245"/>
      <c r="Z7" s="245"/>
      <c r="AA7" s="245"/>
      <c r="AB7" s="245"/>
      <c r="AC7" s="246"/>
      <c r="AD7" s="244" t="s">
        <v>22</v>
      </c>
      <c r="AE7" s="245"/>
      <c r="AF7" s="245"/>
      <c r="AG7" s="244" t="s">
        <v>23</v>
      </c>
      <c r="AH7" s="245"/>
      <c r="AI7" s="245"/>
      <c r="AJ7" s="247"/>
    </row>
    <row r="8" spans="1:36" s="174" customFormat="1" ht="78.75" x14ac:dyDescent="0.25">
      <c r="A8" s="194" t="s">
        <v>24</v>
      </c>
      <c r="B8" s="195" t="s">
        <v>25</v>
      </c>
      <c r="C8" s="195" t="s">
        <v>26</v>
      </c>
      <c r="D8" s="195" t="s">
        <v>27</v>
      </c>
      <c r="E8" s="196" t="s">
        <v>28</v>
      </c>
      <c r="F8" s="197" t="s">
        <v>29</v>
      </c>
      <c r="G8" s="197" t="s">
        <v>30</v>
      </c>
      <c r="H8" s="197" t="s">
        <v>31</v>
      </c>
      <c r="I8" s="197" t="s">
        <v>32</v>
      </c>
      <c r="J8" s="197" t="s">
        <v>33</v>
      </c>
      <c r="K8" s="197" t="s">
        <v>34</v>
      </c>
      <c r="L8" s="269"/>
      <c r="M8" s="197" t="s">
        <v>35</v>
      </c>
      <c r="N8" s="197" t="s">
        <v>36</v>
      </c>
      <c r="O8" s="197" t="s">
        <v>37</v>
      </c>
      <c r="P8" s="197" t="s">
        <v>38</v>
      </c>
      <c r="Q8" s="197" t="s">
        <v>39</v>
      </c>
      <c r="R8" s="197" t="s">
        <v>40</v>
      </c>
      <c r="S8" s="197" t="s">
        <v>41</v>
      </c>
      <c r="T8" s="197" t="s">
        <v>42</v>
      </c>
      <c r="U8" s="197" t="s">
        <v>43</v>
      </c>
      <c r="V8" s="197" t="s">
        <v>44</v>
      </c>
      <c r="W8" s="197" t="s">
        <v>45</v>
      </c>
      <c r="X8" s="197" t="s">
        <v>46</v>
      </c>
      <c r="Y8" s="197" t="s">
        <v>47</v>
      </c>
      <c r="Z8" s="197" t="s">
        <v>48</v>
      </c>
      <c r="AA8" s="197" t="s">
        <v>49</v>
      </c>
      <c r="AB8" s="197" t="s">
        <v>50</v>
      </c>
      <c r="AC8" s="197" t="s">
        <v>51</v>
      </c>
      <c r="AD8" s="197" t="s">
        <v>52</v>
      </c>
      <c r="AE8" s="197" t="s">
        <v>53</v>
      </c>
      <c r="AF8" s="197" t="s">
        <v>54</v>
      </c>
      <c r="AG8" s="198" t="s">
        <v>55</v>
      </c>
      <c r="AH8" s="198" t="s">
        <v>56</v>
      </c>
      <c r="AI8" s="198" t="s">
        <v>57</v>
      </c>
      <c r="AJ8" s="199" t="s">
        <v>58</v>
      </c>
    </row>
    <row r="9" spans="1:36" ht="38.25" x14ac:dyDescent="0.25">
      <c r="A9" s="75" t="s">
        <v>59</v>
      </c>
      <c r="B9" s="75" t="s">
        <v>60</v>
      </c>
      <c r="C9" s="75" t="s">
        <v>61</v>
      </c>
      <c r="D9" s="75" t="s">
        <v>62</v>
      </c>
      <c r="E9" s="75" t="s">
        <v>62</v>
      </c>
      <c r="F9" s="75" t="s">
        <v>63</v>
      </c>
      <c r="G9" s="75" t="s">
        <v>64</v>
      </c>
      <c r="H9" s="75" t="s">
        <v>65</v>
      </c>
      <c r="I9" s="75" t="s">
        <v>66</v>
      </c>
      <c r="J9" s="75" t="s">
        <v>67</v>
      </c>
      <c r="K9" s="75" t="s">
        <v>68</v>
      </c>
      <c r="L9" s="75" t="s">
        <v>69</v>
      </c>
      <c r="M9" s="75" t="s">
        <v>70</v>
      </c>
      <c r="N9" s="75" t="s">
        <v>70</v>
      </c>
      <c r="O9" s="75" t="s">
        <v>70</v>
      </c>
      <c r="P9" s="75" t="s">
        <v>71</v>
      </c>
      <c r="Q9" s="75" t="s">
        <v>72</v>
      </c>
      <c r="R9" s="75" t="s">
        <v>73</v>
      </c>
      <c r="S9" s="75" t="s">
        <v>74</v>
      </c>
      <c r="T9" s="75" t="s">
        <v>75</v>
      </c>
      <c r="U9" s="75" t="s">
        <v>62</v>
      </c>
      <c r="V9" s="75" t="s">
        <v>73</v>
      </c>
      <c r="W9" s="75" t="s">
        <v>62</v>
      </c>
      <c r="X9" s="75" t="s">
        <v>62</v>
      </c>
      <c r="Y9" s="75" t="s">
        <v>62</v>
      </c>
      <c r="Z9" s="75" t="s">
        <v>62</v>
      </c>
      <c r="AA9" s="75" t="s">
        <v>62</v>
      </c>
      <c r="AB9" s="75" t="s">
        <v>62</v>
      </c>
      <c r="AC9" s="75" t="s">
        <v>62</v>
      </c>
      <c r="AD9" s="75" t="s">
        <v>71</v>
      </c>
      <c r="AE9" s="75" t="s">
        <v>71</v>
      </c>
      <c r="AF9" s="75" t="s">
        <v>71</v>
      </c>
      <c r="AG9" s="75" t="s">
        <v>76</v>
      </c>
      <c r="AH9" s="75" t="s">
        <v>76</v>
      </c>
      <c r="AI9" s="75" t="s">
        <v>77</v>
      </c>
      <c r="AJ9" s="75" t="s">
        <v>77</v>
      </c>
    </row>
    <row r="10" spans="1:36" ht="38.25" x14ac:dyDescent="0.25">
      <c r="A10" s="75" t="s">
        <v>78</v>
      </c>
      <c r="B10" s="75" t="s">
        <v>60</v>
      </c>
      <c r="C10" s="75" t="s">
        <v>61</v>
      </c>
      <c r="D10" s="75" t="s">
        <v>62</v>
      </c>
      <c r="E10" s="75" t="s">
        <v>62</v>
      </c>
      <c r="F10" s="75" t="s">
        <v>79</v>
      </c>
      <c r="G10" s="75" t="s">
        <v>80</v>
      </c>
      <c r="H10" s="75" t="s">
        <v>65</v>
      </c>
      <c r="I10" s="75" t="s">
        <v>66</v>
      </c>
      <c r="J10" s="75" t="s">
        <v>67</v>
      </c>
      <c r="K10" s="75" t="s">
        <v>81</v>
      </c>
      <c r="L10" s="75" t="s">
        <v>69</v>
      </c>
      <c r="M10" s="75" t="s">
        <v>70</v>
      </c>
      <c r="N10" s="75" t="s">
        <v>70</v>
      </c>
      <c r="O10" s="75" t="s">
        <v>70</v>
      </c>
      <c r="P10" s="75" t="s">
        <v>71</v>
      </c>
      <c r="Q10" s="75" t="s">
        <v>72</v>
      </c>
      <c r="R10" s="75" t="s">
        <v>73</v>
      </c>
      <c r="S10" s="75" t="s">
        <v>74</v>
      </c>
      <c r="T10" s="75" t="s">
        <v>75</v>
      </c>
      <c r="U10" s="75" t="s">
        <v>62</v>
      </c>
      <c r="V10" s="75" t="s">
        <v>73</v>
      </c>
      <c r="W10" s="75" t="s">
        <v>62</v>
      </c>
      <c r="X10" s="75" t="s">
        <v>62</v>
      </c>
      <c r="Y10" s="75" t="s">
        <v>62</v>
      </c>
      <c r="Z10" s="75" t="s">
        <v>62</v>
      </c>
      <c r="AA10" s="75" t="s">
        <v>62</v>
      </c>
      <c r="AB10" s="75" t="s">
        <v>62</v>
      </c>
      <c r="AC10" s="75" t="s">
        <v>62</v>
      </c>
      <c r="AD10" s="75" t="s">
        <v>71</v>
      </c>
      <c r="AE10" s="75" t="s">
        <v>71</v>
      </c>
      <c r="AF10" s="75" t="s">
        <v>71</v>
      </c>
      <c r="AG10" s="75" t="s">
        <v>76</v>
      </c>
      <c r="AH10" s="75" t="s">
        <v>76</v>
      </c>
      <c r="AI10" s="75" t="s">
        <v>76</v>
      </c>
      <c r="AJ10" s="75" t="s">
        <v>76</v>
      </c>
    </row>
    <row r="11" spans="1:36" ht="51" x14ac:dyDescent="0.25">
      <c r="A11" s="75" t="s">
        <v>82</v>
      </c>
      <c r="B11" s="75" t="s">
        <v>60</v>
      </c>
      <c r="C11" s="75" t="s">
        <v>61</v>
      </c>
      <c r="D11" s="75" t="s">
        <v>83</v>
      </c>
      <c r="E11" s="75" t="s">
        <v>83</v>
      </c>
      <c r="F11" s="75" t="s">
        <v>84</v>
      </c>
      <c r="G11" s="75" t="s">
        <v>85</v>
      </c>
      <c r="H11" s="75" t="s">
        <v>65</v>
      </c>
      <c r="I11" s="75" t="s">
        <v>86</v>
      </c>
      <c r="J11" s="75" t="s">
        <v>87</v>
      </c>
      <c r="K11" s="75" t="s">
        <v>88</v>
      </c>
      <c r="L11" s="75" t="s">
        <v>69</v>
      </c>
      <c r="M11" s="75" t="s">
        <v>70</v>
      </c>
      <c r="N11" s="75" t="s">
        <v>70</v>
      </c>
      <c r="O11" s="75" t="s">
        <v>70</v>
      </c>
      <c r="P11" s="75" t="s">
        <v>89</v>
      </c>
      <c r="Q11" s="75" t="s">
        <v>90</v>
      </c>
      <c r="R11" s="75" t="s">
        <v>91</v>
      </c>
      <c r="S11" s="75" t="s">
        <v>74</v>
      </c>
      <c r="T11" s="75" t="s">
        <v>92</v>
      </c>
      <c r="U11" s="75" t="s">
        <v>93</v>
      </c>
      <c r="V11" s="75" t="s">
        <v>73</v>
      </c>
      <c r="W11" s="200">
        <v>43983</v>
      </c>
      <c r="X11" s="75" t="s">
        <v>94</v>
      </c>
      <c r="Y11" s="75" t="s">
        <v>95</v>
      </c>
      <c r="Z11" s="75" t="s">
        <v>96</v>
      </c>
      <c r="AA11" s="75" t="s">
        <v>97</v>
      </c>
      <c r="AB11" s="200">
        <v>44839</v>
      </c>
      <c r="AC11" s="75" t="s">
        <v>98</v>
      </c>
      <c r="AD11" s="75" t="s">
        <v>71</v>
      </c>
      <c r="AE11" s="75" t="s">
        <v>71</v>
      </c>
      <c r="AF11" s="75" t="s">
        <v>71</v>
      </c>
      <c r="AG11" s="75" t="s">
        <v>99</v>
      </c>
      <c r="AH11" s="75" t="s">
        <v>99</v>
      </c>
      <c r="AI11" s="75" t="s">
        <v>99</v>
      </c>
      <c r="AJ11" s="75" t="s">
        <v>99</v>
      </c>
    </row>
    <row r="12" spans="1:36" ht="38.25" x14ac:dyDescent="0.25">
      <c r="A12" s="75" t="s">
        <v>100</v>
      </c>
      <c r="B12" s="75" t="s">
        <v>60</v>
      </c>
      <c r="C12" s="75" t="s">
        <v>61</v>
      </c>
      <c r="D12" s="75" t="s">
        <v>101</v>
      </c>
      <c r="E12" s="75" t="s">
        <v>102</v>
      </c>
      <c r="F12" s="75" t="s">
        <v>103</v>
      </c>
      <c r="G12" s="75" t="s">
        <v>104</v>
      </c>
      <c r="H12" s="75" t="s">
        <v>65</v>
      </c>
      <c r="I12" s="75" t="s">
        <v>86</v>
      </c>
      <c r="J12" s="75" t="s">
        <v>105</v>
      </c>
      <c r="K12" s="75" t="s">
        <v>68</v>
      </c>
      <c r="L12" s="75" t="s">
        <v>69</v>
      </c>
      <c r="M12" s="75" t="s">
        <v>106</v>
      </c>
      <c r="N12" s="75" t="s">
        <v>107</v>
      </c>
      <c r="O12" s="75" t="s">
        <v>104</v>
      </c>
      <c r="P12" s="75" t="s">
        <v>89</v>
      </c>
      <c r="Q12" s="75" t="s">
        <v>90</v>
      </c>
      <c r="R12" s="75" t="s">
        <v>91</v>
      </c>
      <c r="S12" s="75" t="s">
        <v>74</v>
      </c>
      <c r="T12" s="75" t="s">
        <v>108</v>
      </c>
      <c r="U12" s="75" t="s">
        <v>109</v>
      </c>
      <c r="V12" s="75" t="s">
        <v>73</v>
      </c>
      <c r="W12" s="200">
        <v>42644</v>
      </c>
      <c r="X12" s="75" t="s">
        <v>94</v>
      </c>
      <c r="Y12" s="75" t="s">
        <v>95</v>
      </c>
      <c r="Z12" s="75" t="s">
        <v>110</v>
      </c>
      <c r="AA12" s="75" t="s">
        <v>97</v>
      </c>
      <c r="AB12" s="200">
        <v>44839</v>
      </c>
      <c r="AC12" s="75" t="s">
        <v>98</v>
      </c>
      <c r="AD12" s="75" t="s">
        <v>71</v>
      </c>
      <c r="AE12" s="75" t="s">
        <v>71</v>
      </c>
      <c r="AF12" s="75" t="s">
        <v>71</v>
      </c>
      <c r="AG12" s="75" t="s">
        <v>99</v>
      </c>
      <c r="AH12" s="75" t="s">
        <v>77</v>
      </c>
      <c r="AI12" s="75" t="s">
        <v>99</v>
      </c>
      <c r="AJ12" s="75" t="s">
        <v>99</v>
      </c>
    </row>
    <row r="13" spans="1:36" ht="51" x14ac:dyDescent="0.25">
      <c r="A13" s="75" t="s">
        <v>111</v>
      </c>
      <c r="B13" s="75" t="s">
        <v>60</v>
      </c>
      <c r="C13" s="75" t="s">
        <v>61</v>
      </c>
      <c r="D13" s="75" t="s">
        <v>83</v>
      </c>
      <c r="E13" s="75" t="s">
        <v>83</v>
      </c>
      <c r="F13" s="75" t="s">
        <v>112</v>
      </c>
      <c r="G13" s="75" t="s">
        <v>113</v>
      </c>
      <c r="H13" s="75" t="s">
        <v>65</v>
      </c>
      <c r="I13" s="75" t="s">
        <v>86</v>
      </c>
      <c r="J13" s="75" t="s">
        <v>105</v>
      </c>
      <c r="K13" s="75" t="s">
        <v>68</v>
      </c>
      <c r="L13" s="75" t="s">
        <v>69</v>
      </c>
      <c r="M13" s="75" t="s">
        <v>70</v>
      </c>
      <c r="N13" s="75" t="s">
        <v>70</v>
      </c>
      <c r="O13" s="75" t="s">
        <v>70</v>
      </c>
      <c r="P13" s="75" t="s">
        <v>89</v>
      </c>
      <c r="Q13" s="75" t="s">
        <v>90</v>
      </c>
      <c r="R13" s="75" t="s">
        <v>91</v>
      </c>
      <c r="S13" s="75" t="s">
        <v>74</v>
      </c>
      <c r="T13" s="75" t="s">
        <v>108</v>
      </c>
      <c r="U13" s="75" t="s">
        <v>62</v>
      </c>
      <c r="V13" s="75" t="s">
        <v>73</v>
      </c>
      <c r="W13" s="200">
        <v>43983</v>
      </c>
      <c r="X13" s="75" t="s">
        <v>94</v>
      </c>
      <c r="Y13" s="75" t="s">
        <v>95</v>
      </c>
      <c r="Z13" s="75" t="s">
        <v>114</v>
      </c>
      <c r="AA13" s="75" t="s">
        <v>97</v>
      </c>
      <c r="AB13" s="200">
        <v>44839</v>
      </c>
      <c r="AC13" s="75" t="s">
        <v>98</v>
      </c>
      <c r="AD13" s="75" t="s">
        <v>71</v>
      </c>
      <c r="AE13" s="75" t="s">
        <v>71</v>
      </c>
      <c r="AF13" s="75" t="s">
        <v>71</v>
      </c>
      <c r="AG13" s="75" t="s">
        <v>99</v>
      </c>
      <c r="AH13" s="75" t="s">
        <v>77</v>
      </c>
      <c r="AI13" s="75" t="s">
        <v>99</v>
      </c>
      <c r="AJ13" s="75" t="s">
        <v>99</v>
      </c>
    </row>
    <row r="14" spans="1:36" ht="38.25" x14ac:dyDescent="0.25">
      <c r="A14" s="75" t="s">
        <v>115</v>
      </c>
      <c r="B14" s="75" t="s">
        <v>60</v>
      </c>
      <c r="C14" s="75" t="s">
        <v>61</v>
      </c>
      <c r="D14" s="75" t="s">
        <v>83</v>
      </c>
      <c r="E14" s="75" t="s">
        <v>83</v>
      </c>
      <c r="F14" s="75" t="s">
        <v>116</v>
      </c>
      <c r="G14" s="75" t="s">
        <v>117</v>
      </c>
      <c r="H14" s="75" t="s">
        <v>65</v>
      </c>
      <c r="I14" s="75" t="s">
        <v>86</v>
      </c>
      <c r="J14" s="75" t="s">
        <v>105</v>
      </c>
      <c r="K14" s="75" t="s">
        <v>68</v>
      </c>
      <c r="L14" s="75" t="s">
        <v>69</v>
      </c>
      <c r="M14" s="75" t="s">
        <v>70</v>
      </c>
      <c r="N14" s="75" t="s">
        <v>70</v>
      </c>
      <c r="O14" s="75" t="s">
        <v>70</v>
      </c>
      <c r="P14" s="75" t="s">
        <v>89</v>
      </c>
      <c r="Q14" s="75" t="s">
        <v>90</v>
      </c>
      <c r="R14" s="75" t="s">
        <v>91</v>
      </c>
      <c r="S14" s="75" t="s">
        <v>74</v>
      </c>
      <c r="T14" s="75" t="s">
        <v>108</v>
      </c>
      <c r="U14" s="75" t="s">
        <v>62</v>
      </c>
      <c r="V14" s="75" t="s">
        <v>73</v>
      </c>
      <c r="W14" s="200">
        <v>43983</v>
      </c>
      <c r="X14" s="75" t="s">
        <v>94</v>
      </c>
      <c r="Y14" s="75" t="s">
        <v>95</v>
      </c>
      <c r="Z14" s="75" t="s">
        <v>118</v>
      </c>
      <c r="AA14" s="75" t="s">
        <v>97</v>
      </c>
      <c r="AB14" s="200">
        <v>44839</v>
      </c>
      <c r="AC14" s="75" t="s">
        <v>98</v>
      </c>
      <c r="AD14" s="75" t="s">
        <v>71</v>
      </c>
      <c r="AE14" s="75" t="s">
        <v>71</v>
      </c>
      <c r="AF14" s="75" t="s">
        <v>71</v>
      </c>
      <c r="AG14" s="75" t="s">
        <v>99</v>
      </c>
      <c r="AH14" s="75" t="s">
        <v>77</v>
      </c>
      <c r="AI14" s="75" t="s">
        <v>99</v>
      </c>
      <c r="AJ14" s="75" t="s">
        <v>99</v>
      </c>
    </row>
    <row r="15" spans="1:36" ht="38.25" x14ac:dyDescent="0.25">
      <c r="A15" s="75" t="s">
        <v>119</v>
      </c>
      <c r="B15" s="75" t="s">
        <v>60</v>
      </c>
      <c r="C15" s="75" t="s">
        <v>61</v>
      </c>
      <c r="D15" s="75" t="s">
        <v>83</v>
      </c>
      <c r="E15" s="75" t="s">
        <v>83</v>
      </c>
      <c r="F15" s="75" t="s">
        <v>120</v>
      </c>
      <c r="G15" s="75" t="s">
        <v>121</v>
      </c>
      <c r="H15" s="75" t="s">
        <v>65</v>
      </c>
      <c r="I15" s="75" t="s">
        <v>86</v>
      </c>
      <c r="J15" s="75" t="s">
        <v>105</v>
      </c>
      <c r="K15" s="75" t="s">
        <v>68</v>
      </c>
      <c r="L15" s="75" t="s">
        <v>69</v>
      </c>
      <c r="M15" s="75" t="s">
        <v>70</v>
      </c>
      <c r="N15" s="75" t="s">
        <v>70</v>
      </c>
      <c r="O15" s="75" t="s">
        <v>70</v>
      </c>
      <c r="P15" s="75" t="s">
        <v>89</v>
      </c>
      <c r="Q15" s="75" t="s">
        <v>90</v>
      </c>
      <c r="R15" s="75" t="s">
        <v>91</v>
      </c>
      <c r="S15" s="75" t="s">
        <v>74</v>
      </c>
      <c r="T15" s="75" t="s">
        <v>108</v>
      </c>
      <c r="U15" s="75" t="s">
        <v>62</v>
      </c>
      <c r="V15" s="75" t="s">
        <v>73</v>
      </c>
      <c r="W15" s="200">
        <v>43983</v>
      </c>
      <c r="X15" s="75" t="s">
        <v>94</v>
      </c>
      <c r="Y15" s="75" t="s">
        <v>95</v>
      </c>
      <c r="Z15" s="75" t="s">
        <v>122</v>
      </c>
      <c r="AA15" s="75" t="s">
        <v>97</v>
      </c>
      <c r="AB15" s="200">
        <v>44839</v>
      </c>
      <c r="AC15" s="75" t="s">
        <v>98</v>
      </c>
      <c r="AD15" s="75" t="s">
        <v>71</v>
      </c>
      <c r="AE15" s="75" t="s">
        <v>71</v>
      </c>
      <c r="AF15" s="75" t="s">
        <v>71</v>
      </c>
      <c r="AG15" s="75" t="s">
        <v>99</v>
      </c>
      <c r="AH15" s="75" t="s">
        <v>77</v>
      </c>
      <c r="AI15" s="75" t="s">
        <v>99</v>
      </c>
      <c r="AJ15" s="75" t="s">
        <v>99</v>
      </c>
    </row>
    <row r="16" spans="1:36" ht="63.75" x14ac:dyDescent="0.25">
      <c r="A16" s="75" t="s">
        <v>123</v>
      </c>
      <c r="B16" s="75" t="s">
        <v>60</v>
      </c>
      <c r="C16" s="75" t="s">
        <v>61</v>
      </c>
      <c r="D16" s="75" t="s">
        <v>83</v>
      </c>
      <c r="E16" s="75" t="s">
        <v>83</v>
      </c>
      <c r="F16" s="75" t="s">
        <v>124</v>
      </c>
      <c r="G16" s="75" t="s">
        <v>125</v>
      </c>
      <c r="H16" s="75" t="s">
        <v>65</v>
      </c>
      <c r="I16" s="75" t="s">
        <v>86</v>
      </c>
      <c r="J16" s="75" t="s">
        <v>105</v>
      </c>
      <c r="K16" s="75" t="s">
        <v>68</v>
      </c>
      <c r="L16" s="75" t="s">
        <v>69</v>
      </c>
      <c r="M16" s="75" t="s">
        <v>70</v>
      </c>
      <c r="N16" s="75" t="s">
        <v>70</v>
      </c>
      <c r="O16" s="75" t="s">
        <v>70</v>
      </c>
      <c r="P16" s="75" t="s">
        <v>89</v>
      </c>
      <c r="Q16" s="75" t="s">
        <v>90</v>
      </c>
      <c r="R16" s="75" t="s">
        <v>91</v>
      </c>
      <c r="S16" s="75" t="s">
        <v>74</v>
      </c>
      <c r="T16" s="75" t="s">
        <v>108</v>
      </c>
      <c r="U16" s="75" t="s">
        <v>62</v>
      </c>
      <c r="V16" s="75" t="s">
        <v>73</v>
      </c>
      <c r="W16" s="200">
        <v>43983</v>
      </c>
      <c r="X16" s="75" t="s">
        <v>94</v>
      </c>
      <c r="Y16" s="75" t="s">
        <v>95</v>
      </c>
      <c r="Z16" s="75" t="s">
        <v>126</v>
      </c>
      <c r="AA16" s="75" t="s">
        <v>97</v>
      </c>
      <c r="AB16" s="200">
        <v>44839</v>
      </c>
      <c r="AC16" s="75" t="s">
        <v>98</v>
      </c>
      <c r="AD16" s="75" t="s">
        <v>71</v>
      </c>
      <c r="AE16" s="75" t="s">
        <v>71</v>
      </c>
      <c r="AF16" s="75" t="s">
        <v>71</v>
      </c>
      <c r="AG16" s="75" t="s">
        <v>99</v>
      </c>
      <c r="AH16" s="75" t="s">
        <v>77</v>
      </c>
      <c r="AI16" s="75" t="s">
        <v>99</v>
      </c>
      <c r="AJ16" s="75" t="s">
        <v>99</v>
      </c>
    </row>
    <row r="17" spans="1:36" ht="51" x14ac:dyDescent="0.25">
      <c r="A17" s="75" t="s">
        <v>127</v>
      </c>
      <c r="B17" s="75" t="s">
        <v>60</v>
      </c>
      <c r="C17" s="75" t="s">
        <v>61</v>
      </c>
      <c r="D17" s="75" t="s">
        <v>83</v>
      </c>
      <c r="E17" s="75" t="s">
        <v>83</v>
      </c>
      <c r="F17" s="75" t="s">
        <v>128</v>
      </c>
      <c r="G17" s="75" t="s">
        <v>129</v>
      </c>
      <c r="H17" s="75" t="s">
        <v>65</v>
      </c>
      <c r="I17" s="75" t="s">
        <v>86</v>
      </c>
      <c r="J17" s="75" t="s">
        <v>105</v>
      </c>
      <c r="K17" s="75" t="s">
        <v>68</v>
      </c>
      <c r="L17" s="75" t="s">
        <v>69</v>
      </c>
      <c r="M17" s="75" t="s">
        <v>70</v>
      </c>
      <c r="N17" s="75" t="s">
        <v>70</v>
      </c>
      <c r="O17" s="75" t="s">
        <v>70</v>
      </c>
      <c r="P17" s="75" t="s">
        <v>89</v>
      </c>
      <c r="Q17" s="75" t="s">
        <v>90</v>
      </c>
      <c r="R17" s="75" t="s">
        <v>91</v>
      </c>
      <c r="S17" s="75" t="s">
        <v>74</v>
      </c>
      <c r="T17" s="75" t="s">
        <v>108</v>
      </c>
      <c r="U17" s="75" t="s">
        <v>62</v>
      </c>
      <c r="V17" s="75" t="s">
        <v>73</v>
      </c>
      <c r="W17" s="200">
        <v>43983</v>
      </c>
      <c r="X17" s="75" t="s">
        <v>94</v>
      </c>
      <c r="Y17" s="75" t="s">
        <v>95</v>
      </c>
      <c r="Z17" s="75" t="s">
        <v>130</v>
      </c>
      <c r="AA17" s="75" t="s">
        <v>97</v>
      </c>
      <c r="AB17" s="200">
        <v>44839</v>
      </c>
      <c r="AC17" s="75" t="s">
        <v>98</v>
      </c>
      <c r="AD17" s="75" t="s">
        <v>71</v>
      </c>
      <c r="AE17" s="75" t="s">
        <v>71</v>
      </c>
      <c r="AF17" s="75" t="s">
        <v>71</v>
      </c>
      <c r="AG17" s="75" t="s">
        <v>99</v>
      </c>
      <c r="AH17" s="75" t="s">
        <v>77</v>
      </c>
      <c r="AI17" s="75" t="s">
        <v>99</v>
      </c>
      <c r="AJ17" s="75" t="s">
        <v>99</v>
      </c>
    </row>
    <row r="18" spans="1:36" ht="38.25" x14ac:dyDescent="0.25">
      <c r="A18" s="75" t="s">
        <v>131</v>
      </c>
      <c r="B18" s="75" t="s">
        <v>60</v>
      </c>
      <c r="C18" s="75" t="s">
        <v>61</v>
      </c>
      <c r="D18" s="75" t="s">
        <v>83</v>
      </c>
      <c r="E18" s="75" t="s">
        <v>83</v>
      </c>
      <c r="F18" s="75" t="s">
        <v>132</v>
      </c>
      <c r="G18" s="75" t="s">
        <v>133</v>
      </c>
      <c r="H18" s="75" t="s">
        <v>65</v>
      </c>
      <c r="I18" s="75" t="s">
        <v>86</v>
      </c>
      <c r="J18" s="75" t="s">
        <v>105</v>
      </c>
      <c r="K18" s="75" t="s">
        <v>68</v>
      </c>
      <c r="L18" s="75" t="s">
        <v>69</v>
      </c>
      <c r="M18" s="75" t="s">
        <v>70</v>
      </c>
      <c r="N18" s="75" t="s">
        <v>70</v>
      </c>
      <c r="O18" s="75" t="s">
        <v>70</v>
      </c>
      <c r="P18" s="75" t="s">
        <v>89</v>
      </c>
      <c r="Q18" s="75" t="s">
        <v>90</v>
      </c>
      <c r="R18" s="75" t="s">
        <v>91</v>
      </c>
      <c r="S18" s="75" t="s">
        <v>74</v>
      </c>
      <c r="T18" s="75" t="s">
        <v>108</v>
      </c>
      <c r="U18" s="75" t="s">
        <v>62</v>
      </c>
      <c r="V18" s="75" t="s">
        <v>73</v>
      </c>
      <c r="W18" s="200">
        <v>43983</v>
      </c>
      <c r="X18" s="75" t="s">
        <v>94</v>
      </c>
      <c r="Y18" s="75" t="s">
        <v>95</v>
      </c>
      <c r="Z18" s="75" t="s">
        <v>134</v>
      </c>
      <c r="AA18" s="75" t="s">
        <v>97</v>
      </c>
      <c r="AB18" s="200">
        <v>44839</v>
      </c>
      <c r="AC18" s="75" t="s">
        <v>98</v>
      </c>
      <c r="AD18" s="75" t="s">
        <v>71</v>
      </c>
      <c r="AE18" s="75" t="s">
        <v>71</v>
      </c>
      <c r="AF18" s="75" t="s">
        <v>71</v>
      </c>
      <c r="AG18" s="75" t="s">
        <v>99</v>
      </c>
      <c r="AH18" s="75" t="s">
        <v>77</v>
      </c>
      <c r="AI18" s="75" t="s">
        <v>99</v>
      </c>
      <c r="AJ18" s="75" t="s">
        <v>99</v>
      </c>
    </row>
    <row r="19" spans="1:36" ht="63.75" x14ac:dyDescent="0.25">
      <c r="A19" s="75" t="s">
        <v>135</v>
      </c>
      <c r="B19" s="75" t="s">
        <v>60</v>
      </c>
      <c r="C19" s="75" t="s">
        <v>61</v>
      </c>
      <c r="D19" s="75" t="s">
        <v>83</v>
      </c>
      <c r="E19" s="75" t="s">
        <v>83</v>
      </c>
      <c r="F19" s="75" t="s">
        <v>136</v>
      </c>
      <c r="G19" s="75" t="s">
        <v>137</v>
      </c>
      <c r="H19" s="75" t="s">
        <v>65</v>
      </c>
      <c r="I19" s="75" t="s">
        <v>86</v>
      </c>
      <c r="J19" s="75" t="s">
        <v>105</v>
      </c>
      <c r="K19" s="75" t="s">
        <v>68</v>
      </c>
      <c r="L19" s="75" t="s">
        <v>69</v>
      </c>
      <c r="M19" s="75" t="s">
        <v>70</v>
      </c>
      <c r="N19" s="75" t="s">
        <v>70</v>
      </c>
      <c r="O19" s="75" t="s">
        <v>70</v>
      </c>
      <c r="P19" s="75" t="s">
        <v>89</v>
      </c>
      <c r="Q19" s="75" t="s">
        <v>90</v>
      </c>
      <c r="R19" s="75" t="s">
        <v>91</v>
      </c>
      <c r="S19" s="75" t="s">
        <v>74</v>
      </c>
      <c r="T19" s="75" t="s">
        <v>108</v>
      </c>
      <c r="U19" s="75" t="s">
        <v>62</v>
      </c>
      <c r="V19" s="75" t="s">
        <v>73</v>
      </c>
      <c r="W19" s="200">
        <v>43983</v>
      </c>
      <c r="X19" s="75" t="s">
        <v>94</v>
      </c>
      <c r="Y19" s="75" t="s">
        <v>95</v>
      </c>
      <c r="Z19" s="75" t="s">
        <v>138</v>
      </c>
      <c r="AA19" s="75" t="s">
        <v>97</v>
      </c>
      <c r="AB19" s="200">
        <v>44839</v>
      </c>
      <c r="AC19" s="75" t="s">
        <v>98</v>
      </c>
      <c r="AD19" s="75" t="s">
        <v>71</v>
      </c>
      <c r="AE19" s="75" t="s">
        <v>71</v>
      </c>
      <c r="AF19" s="75" t="s">
        <v>71</v>
      </c>
      <c r="AG19" s="75" t="s">
        <v>99</v>
      </c>
      <c r="AH19" s="75" t="s">
        <v>77</v>
      </c>
      <c r="AI19" s="75" t="s">
        <v>99</v>
      </c>
      <c r="AJ19" s="75" t="s">
        <v>99</v>
      </c>
    </row>
    <row r="20" spans="1:36" ht="51" x14ac:dyDescent="0.25">
      <c r="A20" s="75" t="s">
        <v>139</v>
      </c>
      <c r="B20" s="75" t="s">
        <v>60</v>
      </c>
      <c r="C20" s="75" t="s">
        <v>61</v>
      </c>
      <c r="D20" s="75" t="s">
        <v>83</v>
      </c>
      <c r="E20" s="75" t="s">
        <v>83</v>
      </c>
      <c r="F20" s="75" t="s">
        <v>140</v>
      </c>
      <c r="G20" s="75" t="s">
        <v>141</v>
      </c>
      <c r="H20" s="75" t="s">
        <v>65</v>
      </c>
      <c r="I20" s="75" t="s">
        <v>86</v>
      </c>
      <c r="J20" s="75" t="s">
        <v>105</v>
      </c>
      <c r="K20" s="75" t="s">
        <v>68</v>
      </c>
      <c r="L20" s="75" t="s">
        <v>69</v>
      </c>
      <c r="M20" s="75" t="s">
        <v>70</v>
      </c>
      <c r="N20" s="75" t="s">
        <v>70</v>
      </c>
      <c r="O20" s="75" t="s">
        <v>70</v>
      </c>
      <c r="P20" s="75" t="s">
        <v>89</v>
      </c>
      <c r="Q20" s="75" t="s">
        <v>90</v>
      </c>
      <c r="R20" s="75" t="s">
        <v>91</v>
      </c>
      <c r="S20" s="75" t="s">
        <v>74</v>
      </c>
      <c r="T20" s="75" t="s">
        <v>108</v>
      </c>
      <c r="U20" s="75" t="s">
        <v>62</v>
      </c>
      <c r="V20" s="75" t="s">
        <v>73</v>
      </c>
      <c r="W20" s="200">
        <v>43983</v>
      </c>
      <c r="X20" s="75" t="s">
        <v>94</v>
      </c>
      <c r="Y20" s="75" t="s">
        <v>95</v>
      </c>
      <c r="Z20" s="75" t="s">
        <v>142</v>
      </c>
      <c r="AA20" s="75" t="s">
        <v>97</v>
      </c>
      <c r="AB20" s="200">
        <v>44839</v>
      </c>
      <c r="AC20" s="75" t="s">
        <v>98</v>
      </c>
      <c r="AD20" s="75" t="s">
        <v>71</v>
      </c>
      <c r="AE20" s="75" t="s">
        <v>71</v>
      </c>
      <c r="AF20" s="75" t="s">
        <v>71</v>
      </c>
      <c r="AG20" s="75" t="s">
        <v>99</v>
      </c>
      <c r="AH20" s="75" t="s">
        <v>77</v>
      </c>
      <c r="AI20" s="75" t="s">
        <v>99</v>
      </c>
      <c r="AJ20" s="75" t="s">
        <v>99</v>
      </c>
    </row>
    <row r="21" spans="1:36" ht="51" x14ac:dyDescent="0.25">
      <c r="A21" s="75" t="s">
        <v>143</v>
      </c>
      <c r="B21" s="75" t="s">
        <v>60</v>
      </c>
      <c r="C21" s="75" t="s">
        <v>61</v>
      </c>
      <c r="D21" s="75" t="s">
        <v>83</v>
      </c>
      <c r="E21" s="75" t="s">
        <v>83</v>
      </c>
      <c r="F21" s="75" t="s">
        <v>144</v>
      </c>
      <c r="G21" s="75" t="s">
        <v>145</v>
      </c>
      <c r="H21" s="75" t="s">
        <v>65</v>
      </c>
      <c r="I21" s="75" t="s">
        <v>86</v>
      </c>
      <c r="J21" s="75" t="s">
        <v>87</v>
      </c>
      <c r="K21" s="75" t="s">
        <v>88</v>
      </c>
      <c r="L21" s="75" t="s">
        <v>69</v>
      </c>
      <c r="M21" s="75" t="s">
        <v>70</v>
      </c>
      <c r="N21" s="75" t="s">
        <v>70</v>
      </c>
      <c r="O21" s="75" t="s">
        <v>70</v>
      </c>
      <c r="P21" s="75" t="s">
        <v>89</v>
      </c>
      <c r="Q21" s="75" t="s">
        <v>90</v>
      </c>
      <c r="R21" s="75" t="s">
        <v>91</v>
      </c>
      <c r="S21" s="75" t="s">
        <v>74</v>
      </c>
      <c r="T21" s="75" t="s">
        <v>92</v>
      </c>
      <c r="U21" s="75" t="s">
        <v>146</v>
      </c>
      <c r="V21" s="75" t="s">
        <v>73</v>
      </c>
      <c r="W21" s="200">
        <v>43983</v>
      </c>
      <c r="X21" s="75" t="s">
        <v>94</v>
      </c>
      <c r="Y21" s="75" t="s">
        <v>95</v>
      </c>
      <c r="Z21" s="75" t="s">
        <v>147</v>
      </c>
      <c r="AA21" s="75" t="s">
        <v>97</v>
      </c>
      <c r="AB21" s="200">
        <v>44839</v>
      </c>
      <c r="AC21" s="75" t="s">
        <v>98</v>
      </c>
      <c r="AD21" s="75" t="s">
        <v>71</v>
      </c>
      <c r="AE21" s="75" t="s">
        <v>71</v>
      </c>
      <c r="AF21" s="75" t="s">
        <v>71</v>
      </c>
      <c r="AG21" s="75" t="s">
        <v>99</v>
      </c>
      <c r="AH21" s="75" t="s">
        <v>99</v>
      </c>
      <c r="AI21" s="75" t="s">
        <v>99</v>
      </c>
      <c r="AJ21" s="75" t="s">
        <v>99</v>
      </c>
    </row>
    <row r="22" spans="1:36" ht="105" customHeight="1" x14ac:dyDescent="0.25">
      <c r="A22" s="75" t="s">
        <v>148</v>
      </c>
      <c r="B22" s="75" t="s">
        <v>60</v>
      </c>
      <c r="C22" s="75" t="s">
        <v>61</v>
      </c>
      <c r="D22" s="75" t="s">
        <v>149</v>
      </c>
      <c r="E22" s="75" t="s">
        <v>150</v>
      </c>
      <c r="F22" s="75" t="s">
        <v>151</v>
      </c>
      <c r="G22" s="75" t="s">
        <v>152</v>
      </c>
      <c r="H22" s="75" t="s">
        <v>65</v>
      </c>
      <c r="I22" s="75" t="s">
        <v>66</v>
      </c>
      <c r="J22" s="75" t="s">
        <v>153</v>
      </c>
      <c r="K22" s="75" t="s">
        <v>154</v>
      </c>
      <c r="L22" s="75" t="s">
        <v>69</v>
      </c>
      <c r="M22" s="75" t="s">
        <v>155</v>
      </c>
      <c r="N22" s="75" t="s">
        <v>156</v>
      </c>
      <c r="O22" s="75" t="s">
        <v>157</v>
      </c>
      <c r="P22" s="75" t="s">
        <v>71</v>
      </c>
      <c r="Q22" s="75" t="s">
        <v>158</v>
      </c>
      <c r="R22" s="75" t="s">
        <v>91</v>
      </c>
      <c r="S22" s="75" t="s">
        <v>74</v>
      </c>
      <c r="T22" s="75" t="s">
        <v>108</v>
      </c>
      <c r="U22" s="75" t="s">
        <v>159</v>
      </c>
      <c r="V22" s="75" t="s">
        <v>91</v>
      </c>
      <c r="W22" s="200">
        <v>44562</v>
      </c>
      <c r="X22" s="75" t="s">
        <v>160</v>
      </c>
      <c r="Y22" s="75" t="s">
        <v>161</v>
      </c>
      <c r="Z22" s="75" t="s">
        <v>162</v>
      </c>
      <c r="AA22" s="75" t="s">
        <v>163</v>
      </c>
      <c r="AB22" s="200">
        <v>44824</v>
      </c>
      <c r="AC22" s="75" t="s">
        <v>98</v>
      </c>
      <c r="AD22" s="75" t="s">
        <v>71</v>
      </c>
      <c r="AE22" s="75" t="s">
        <v>71</v>
      </c>
      <c r="AF22" s="75" t="s">
        <v>71</v>
      </c>
      <c r="AG22" s="75" t="s">
        <v>77</v>
      </c>
      <c r="AH22" s="75" t="s">
        <v>99</v>
      </c>
      <c r="AI22" s="75" t="s">
        <v>99</v>
      </c>
      <c r="AJ22" s="75" t="s">
        <v>99</v>
      </c>
    </row>
    <row r="23" spans="1:36" ht="73.5" customHeight="1" x14ac:dyDescent="0.25">
      <c r="A23" s="75" t="s">
        <v>164</v>
      </c>
      <c r="B23" s="75" t="s">
        <v>60</v>
      </c>
      <c r="C23" s="75" t="s">
        <v>61</v>
      </c>
      <c r="D23" s="75" t="s">
        <v>165</v>
      </c>
      <c r="E23" s="75" t="s">
        <v>166</v>
      </c>
      <c r="F23" s="75" t="s">
        <v>167</v>
      </c>
      <c r="G23" s="75" t="s">
        <v>168</v>
      </c>
      <c r="H23" s="75" t="s">
        <v>65</v>
      </c>
      <c r="I23" s="75" t="s">
        <v>66</v>
      </c>
      <c r="J23" s="75" t="s">
        <v>153</v>
      </c>
      <c r="K23" s="75" t="s">
        <v>154</v>
      </c>
      <c r="L23" s="75" t="s">
        <v>69</v>
      </c>
      <c r="M23" s="75" t="s">
        <v>169</v>
      </c>
      <c r="N23" s="75" t="s">
        <v>167</v>
      </c>
      <c r="O23" s="75" t="s">
        <v>170</v>
      </c>
      <c r="P23" s="75" t="s">
        <v>171</v>
      </c>
      <c r="Q23" s="75" t="s">
        <v>158</v>
      </c>
      <c r="R23" s="75" t="s">
        <v>91</v>
      </c>
      <c r="S23" s="75" t="s">
        <v>74</v>
      </c>
      <c r="T23" s="75" t="s">
        <v>108</v>
      </c>
      <c r="U23" s="75" t="s">
        <v>172</v>
      </c>
      <c r="V23" s="75" t="s">
        <v>91</v>
      </c>
      <c r="W23" s="200">
        <v>44562</v>
      </c>
      <c r="X23" s="75" t="s">
        <v>160</v>
      </c>
      <c r="Y23" s="75" t="s">
        <v>161</v>
      </c>
      <c r="Z23" s="75" t="s">
        <v>173</v>
      </c>
      <c r="AA23" s="75" t="s">
        <v>97</v>
      </c>
      <c r="AB23" s="200">
        <v>44824</v>
      </c>
      <c r="AC23" s="75" t="s">
        <v>98</v>
      </c>
      <c r="AD23" s="75" t="s">
        <v>71</v>
      </c>
      <c r="AE23" s="75" t="s">
        <v>71</v>
      </c>
      <c r="AF23" s="75" t="s">
        <v>71</v>
      </c>
      <c r="AG23" s="75" t="s">
        <v>77</v>
      </c>
      <c r="AH23" s="75" t="s">
        <v>99</v>
      </c>
      <c r="AI23" s="75" t="s">
        <v>99</v>
      </c>
      <c r="AJ23" s="75" t="s">
        <v>99</v>
      </c>
    </row>
    <row r="24" spans="1:36" ht="85.5" customHeight="1" x14ac:dyDescent="0.25">
      <c r="A24" s="75" t="s">
        <v>174</v>
      </c>
      <c r="B24" s="75" t="s">
        <v>60</v>
      </c>
      <c r="C24" s="75" t="s">
        <v>61</v>
      </c>
      <c r="D24" s="75" t="s">
        <v>83</v>
      </c>
      <c r="E24" s="75" t="s">
        <v>83</v>
      </c>
      <c r="F24" s="75" t="s">
        <v>175</v>
      </c>
      <c r="G24" s="75" t="s">
        <v>175</v>
      </c>
      <c r="H24" s="75" t="s">
        <v>65</v>
      </c>
      <c r="I24" s="75" t="s">
        <v>66</v>
      </c>
      <c r="J24" s="75" t="s">
        <v>153</v>
      </c>
      <c r="K24" s="75" t="s">
        <v>154</v>
      </c>
      <c r="L24" s="75" t="s">
        <v>69</v>
      </c>
      <c r="M24" s="75" t="s">
        <v>176</v>
      </c>
      <c r="N24" s="75" t="s">
        <v>175</v>
      </c>
      <c r="O24" s="75" t="s">
        <v>177</v>
      </c>
      <c r="P24" s="75" t="s">
        <v>171</v>
      </c>
      <c r="Q24" s="75" t="s">
        <v>158</v>
      </c>
      <c r="R24" s="75" t="s">
        <v>91</v>
      </c>
      <c r="S24" s="75" t="s">
        <v>74</v>
      </c>
      <c r="T24" s="75" t="s">
        <v>75</v>
      </c>
      <c r="U24" s="75" t="s">
        <v>178</v>
      </c>
      <c r="V24" s="75" t="s">
        <v>91</v>
      </c>
      <c r="W24" s="200">
        <v>44562</v>
      </c>
      <c r="X24" s="75" t="s">
        <v>160</v>
      </c>
      <c r="Y24" s="75" t="s">
        <v>161</v>
      </c>
      <c r="Z24" s="75" t="s">
        <v>179</v>
      </c>
      <c r="AA24" s="75" t="s">
        <v>163</v>
      </c>
      <c r="AB24" s="200">
        <v>44824</v>
      </c>
      <c r="AC24" s="75" t="s">
        <v>83</v>
      </c>
      <c r="AD24" s="75" t="s">
        <v>71</v>
      </c>
      <c r="AE24" s="75" t="s">
        <v>71</v>
      </c>
      <c r="AF24" s="75" t="s">
        <v>71</v>
      </c>
      <c r="AG24" s="75" t="s">
        <v>76</v>
      </c>
      <c r="AH24" s="75" t="s">
        <v>77</v>
      </c>
      <c r="AI24" s="75" t="s">
        <v>99</v>
      </c>
      <c r="AJ24" s="75" t="s">
        <v>77</v>
      </c>
    </row>
    <row r="25" spans="1:36" ht="110.25" customHeight="1" x14ac:dyDescent="0.25">
      <c r="A25" s="75" t="s">
        <v>180</v>
      </c>
      <c r="B25" s="75" t="s">
        <v>60</v>
      </c>
      <c r="C25" s="75" t="s">
        <v>61</v>
      </c>
      <c r="D25" s="75" t="s">
        <v>181</v>
      </c>
      <c r="E25" s="75" t="s">
        <v>182</v>
      </c>
      <c r="F25" s="75" t="s">
        <v>183</v>
      </c>
      <c r="G25" s="75" t="s">
        <v>184</v>
      </c>
      <c r="H25" s="75" t="s">
        <v>65</v>
      </c>
      <c r="I25" s="75" t="s">
        <v>66</v>
      </c>
      <c r="J25" s="75" t="s">
        <v>185</v>
      </c>
      <c r="K25" s="75" t="s">
        <v>154</v>
      </c>
      <c r="L25" s="75" t="s">
        <v>69</v>
      </c>
      <c r="M25" s="75" t="s">
        <v>186</v>
      </c>
      <c r="N25" s="75" t="s">
        <v>187</v>
      </c>
      <c r="O25" s="75" t="s">
        <v>188</v>
      </c>
      <c r="P25" s="75" t="s">
        <v>171</v>
      </c>
      <c r="Q25" s="75" t="s">
        <v>90</v>
      </c>
      <c r="R25" s="75" t="s">
        <v>91</v>
      </c>
      <c r="S25" s="75" t="s">
        <v>74</v>
      </c>
      <c r="T25" s="75" t="s">
        <v>189</v>
      </c>
      <c r="U25" s="75" t="s">
        <v>62</v>
      </c>
      <c r="V25" s="75" t="s">
        <v>91</v>
      </c>
      <c r="W25" s="200">
        <v>44562</v>
      </c>
      <c r="X25" s="75" t="s">
        <v>190</v>
      </c>
      <c r="Y25" s="75" t="s">
        <v>161</v>
      </c>
      <c r="Z25" s="75" t="s">
        <v>191</v>
      </c>
      <c r="AA25" s="75" t="s">
        <v>163</v>
      </c>
      <c r="AB25" s="200">
        <v>44824</v>
      </c>
      <c r="AC25" s="75" t="s">
        <v>98</v>
      </c>
      <c r="AD25" s="75" t="s">
        <v>171</v>
      </c>
      <c r="AE25" s="75" t="s">
        <v>71</v>
      </c>
      <c r="AF25" s="75" t="s">
        <v>71</v>
      </c>
      <c r="AG25" s="75" t="s">
        <v>99</v>
      </c>
      <c r="AH25" s="75" t="s">
        <v>77</v>
      </c>
      <c r="AI25" s="75" t="s">
        <v>99</v>
      </c>
      <c r="AJ25" s="75" t="s">
        <v>99</v>
      </c>
    </row>
    <row r="26" spans="1:36" ht="152.25" customHeight="1" x14ac:dyDescent="0.25">
      <c r="A26" s="75" t="s">
        <v>192</v>
      </c>
      <c r="B26" s="75" t="s">
        <v>60</v>
      </c>
      <c r="C26" s="75" t="s">
        <v>61</v>
      </c>
      <c r="D26" s="75" t="s">
        <v>181</v>
      </c>
      <c r="E26" s="75" t="s">
        <v>193</v>
      </c>
      <c r="F26" s="75" t="s">
        <v>194</v>
      </c>
      <c r="G26" s="75" t="s">
        <v>195</v>
      </c>
      <c r="H26" s="75" t="s">
        <v>65</v>
      </c>
      <c r="I26" s="75" t="s">
        <v>66</v>
      </c>
      <c r="J26" s="75" t="s">
        <v>185</v>
      </c>
      <c r="K26" s="75" t="s">
        <v>154</v>
      </c>
      <c r="L26" s="75" t="s">
        <v>69</v>
      </c>
      <c r="M26" s="75" t="s">
        <v>186</v>
      </c>
      <c r="N26" s="75" t="s">
        <v>187</v>
      </c>
      <c r="O26" s="75" t="s">
        <v>188</v>
      </c>
      <c r="P26" s="75" t="s">
        <v>171</v>
      </c>
      <c r="Q26" s="75" t="s">
        <v>90</v>
      </c>
      <c r="R26" s="75" t="s">
        <v>91</v>
      </c>
      <c r="S26" s="75" t="s">
        <v>74</v>
      </c>
      <c r="T26" s="75" t="s">
        <v>189</v>
      </c>
      <c r="U26" s="75" t="s">
        <v>62</v>
      </c>
      <c r="V26" s="75" t="s">
        <v>91</v>
      </c>
      <c r="W26" s="200">
        <v>44562</v>
      </c>
      <c r="X26" s="75" t="s">
        <v>190</v>
      </c>
      <c r="Y26" s="75" t="s">
        <v>161</v>
      </c>
      <c r="Z26" s="75" t="s">
        <v>191</v>
      </c>
      <c r="AA26" s="75" t="s">
        <v>163</v>
      </c>
      <c r="AB26" s="200">
        <v>44824</v>
      </c>
      <c r="AC26" s="75" t="s">
        <v>98</v>
      </c>
      <c r="AD26" s="75" t="s">
        <v>171</v>
      </c>
      <c r="AE26" s="75" t="s">
        <v>71</v>
      </c>
      <c r="AF26" s="75" t="s">
        <v>71</v>
      </c>
      <c r="AG26" s="75" t="s">
        <v>99</v>
      </c>
      <c r="AH26" s="75" t="s">
        <v>77</v>
      </c>
      <c r="AI26" s="75" t="s">
        <v>99</v>
      </c>
      <c r="AJ26" s="75" t="s">
        <v>99</v>
      </c>
    </row>
    <row r="27" spans="1:36" ht="147" customHeight="1" x14ac:dyDescent="0.25">
      <c r="A27" s="75" t="s">
        <v>196</v>
      </c>
      <c r="B27" s="75" t="s">
        <v>60</v>
      </c>
      <c r="C27" s="75" t="s">
        <v>61</v>
      </c>
      <c r="D27" s="75" t="s">
        <v>197</v>
      </c>
      <c r="E27" s="75" t="s">
        <v>198</v>
      </c>
      <c r="F27" s="75" t="s">
        <v>199</v>
      </c>
      <c r="G27" s="75" t="s">
        <v>200</v>
      </c>
      <c r="H27" s="75" t="s">
        <v>65</v>
      </c>
      <c r="I27" s="75" t="s">
        <v>66</v>
      </c>
      <c r="J27" s="75" t="s">
        <v>185</v>
      </c>
      <c r="K27" s="75" t="s">
        <v>154</v>
      </c>
      <c r="L27" s="75" t="s">
        <v>69</v>
      </c>
      <c r="M27" s="75" t="s">
        <v>201</v>
      </c>
      <c r="N27" s="75" t="s">
        <v>202</v>
      </c>
      <c r="O27" s="75" t="s">
        <v>203</v>
      </c>
      <c r="P27" s="75" t="s">
        <v>171</v>
      </c>
      <c r="Q27" s="75" t="s">
        <v>90</v>
      </c>
      <c r="R27" s="75" t="s">
        <v>91</v>
      </c>
      <c r="S27" s="75" t="s">
        <v>74</v>
      </c>
      <c r="T27" s="75" t="s">
        <v>189</v>
      </c>
      <c r="U27" s="75" t="s">
        <v>62</v>
      </c>
      <c r="V27" s="75" t="s">
        <v>91</v>
      </c>
      <c r="W27" s="200">
        <v>44562</v>
      </c>
      <c r="X27" s="75" t="s">
        <v>190</v>
      </c>
      <c r="Y27" s="75" t="s">
        <v>161</v>
      </c>
      <c r="Z27" s="75" t="s">
        <v>191</v>
      </c>
      <c r="AA27" s="75" t="s">
        <v>163</v>
      </c>
      <c r="AB27" s="200">
        <v>44824</v>
      </c>
      <c r="AC27" s="75" t="s">
        <v>98</v>
      </c>
      <c r="AD27" s="75" t="s">
        <v>171</v>
      </c>
      <c r="AE27" s="75" t="s">
        <v>71</v>
      </c>
      <c r="AF27" s="75" t="s">
        <v>71</v>
      </c>
      <c r="AG27" s="75" t="s">
        <v>99</v>
      </c>
      <c r="AH27" s="75" t="s">
        <v>99</v>
      </c>
      <c r="AI27" s="75" t="s">
        <v>99</v>
      </c>
      <c r="AJ27" s="75" t="s">
        <v>99</v>
      </c>
    </row>
    <row r="28" spans="1:36" ht="51" x14ac:dyDescent="0.25">
      <c r="A28" s="75" t="s">
        <v>204</v>
      </c>
      <c r="B28" s="75" t="s">
        <v>60</v>
      </c>
      <c r="C28" s="75" t="s">
        <v>61</v>
      </c>
      <c r="D28" s="75" t="s">
        <v>205</v>
      </c>
      <c r="E28" s="75" t="s">
        <v>83</v>
      </c>
      <c r="F28" s="75" t="s">
        <v>206</v>
      </c>
      <c r="G28" s="75" t="s">
        <v>207</v>
      </c>
      <c r="H28" s="75" t="s">
        <v>65</v>
      </c>
      <c r="I28" s="75" t="s">
        <v>66</v>
      </c>
      <c r="J28" s="75" t="s">
        <v>87</v>
      </c>
      <c r="K28" s="75" t="s">
        <v>88</v>
      </c>
      <c r="L28" s="75" t="s">
        <v>69</v>
      </c>
      <c r="M28" s="75" t="s">
        <v>70</v>
      </c>
      <c r="N28" s="75" t="s">
        <v>70</v>
      </c>
      <c r="O28" s="75" t="s">
        <v>70</v>
      </c>
      <c r="P28" s="75" t="s">
        <v>171</v>
      </c>
      <c r="Q28" s="75" t="s">
        <v>90</v>
      </c>
      <c r="R28" s="75" t="s">
        <v>91</v>
      </c>
      <c r="S28" s="75" t="s">
        <v>74</v>
      </c>
      <c r="T28" s="75" t="s">
        <v>75</v>
      </c>
      <c r="U28" s="75" t="s">
        <v>62</v>
      </c>
      <c r="V28" s="75" t="s">
        <v>91</v>
      </c>
      <c r="W28" s="200">
        <v>44562</v>
      </c>
      <c r="X28" s="75" t="s">
        <v>190</v>
      </c>
      <c r="Y28" s="75" t="s">
        <v>161</v>
      </c>
      <c r="Z28" s="75" t="s">
        <v>191</v>
      </c>
      <c r="AA28" s="75" t="s">
        <v>163</v>
      </c>
      <c r="AB28" s="200">
        <v>44824</v>
      </c>
      <c r="AC28" s="75" t="s">
        <v>98</v>
      </c>
      <c r="AD28" s="75" t="s">
        <v>171</v>
      </c>
      <c r="AE28" s="75" t="s">
        <v>71</v>
      </c>
      <c r="AF28" s="75" t="s">
        <v>71</v>
      </c>
      <c r="AG28" s="75" t="s">
        <v>99</v>
      </c>
      <c r="AH28" s="75" t="s">
        <v>99</v>
      </c>
      <c r="AI28" s="75" t="s">
        <v>99</v>
      </c>
      <c r="AJ28" s="75" t="s">
        <v>99</v>
      </c>
    </row>
    <row r="29" spans="1:36" ht="38.25" x14ac:dyDescent="0.25">
      <c r="A29" s="75" t="s">
        <v>208</v>
      </c>
      <c r="B29" s="75" t="s">
        <v>60</v>
      </c>
      <c r="C29" s="75" t="s">
        <v>61</v>
      </c>
      <c r="D29" s="75" t="s">
        <v>209</v>
      </c>
      <c r="E29" s="75" t="s">
        <v>83</v>
      </c>
      <c r="F29" s="75" t="s">
        <v>210</v>
      </c>
      <c r="G29" s="75" t="s">
        <v>211</v>
      </c>
      <c r="H29" s="75" t="s">
        <v>65</v>
      </c>
      <c r="I29" s="75" t="s">
        <v>66</v>
      </c>
      <c r="J29" s="75" t="s">
        <v>87</v>
      </c>
      <c r="K29" s="75" t="s">
        <v>88</v>
      </c>
      <c r="L29" s="75" t="s">
        <v>69</v>
      </c>
      <c r="M29" s="75" t="s">
        <v>70</v>
      </c>
      <c r="N29" s="75" t="s">
        <v>70</v>
      </c>
      <c r="O29" s="75" t="s">
        <v>70</v>
      </c>
      <c r="P29" s="75" t="s">
        <v>171</v>
      </c>
      <c r="Q29" s="75" t="s">
        <v>90</v>
      </c>
      <c r="R29" s="75" t="s">
        <v>91</v>
      </c>
      <c r="S29" s="75" t="s">
        <v>74</v>
      </c>
      <c r="T29" s="75" t="s">
        <v>75</v>
      </c>
      <c r="U29" s="75" t="s">
        <v>62</v>
      </c>
      <c r="V29" s="75" t="s">
        <v>91</v>
      </c>
      <c r="W29" s="200">
        <v>44562</v>
      </c>
      <c r="X29" s="75" t="s">
        <v>190</v>
      </c>
      <c r="Y29" s="75" t="s">
        <v>161</v>
      </c>
      <c r="Z29" s="75" t="s">
        <v>191</v>
      </c>
      <c r="AA29" s="75" t="s">
        <v>163</v>
      </c>
      <c r="AB29" s="200">
        <v>44824</v>
      </c>
      <c r="AC29" s="75" t="s">
        <v>98</v>
      </c>
      <c r="AD29" s="75" t="s">
        <v>171</v>
      </c>
      <c r="AE29" s="75" t="s">
        <v>71</v>
      </c>
      <c r="AF29" s="75" t="s">
        <v>71</v>
      </c>
      <c r="AG29" s="75" t="s">
        <v>99</v>
      </c>
      <c r="AH29" s="75" t="s">
        <v>99</v>
      </c>
      <c r="AI29" s="75" t="s">
        <v>99</v>
      </c>
      <c r="AJ29" s="75" t="s">
        <v>99</v>
      </c>
    </row>
    <row r="30" spans="1:36" ht="38.25" x14ac:dyDescent="0.25">
      <c r="A30" s="75" t="s">
        <v>212</v>
      </c>
      <c r="B30" s="75" t="s">
        <v>60</v>
      </c>
      <c r="C30" s="75" t="s">
        <v>61</v>
      </c>
      <c r="D30" s="75" t="s">
        <v>165</v>
      </c>
      <c r="E30" s="75" t="s">
        <v>83</v>
      </c>
      <c r="F30" s="75" t="s">
        <v>213</v>
      </c>
      <c r="G30" s="75" t="s">
        <v>214</v>
      </c>
      <c r="H30" s="75" t="s">
        <v>65</v>
      </c>
      <c r="I30" s="75" t="s">
        <v>66</v>
      </c>
      <c r="J30" s="75" t="s">
        <v>87</v>
      </c>
      <c r="K30" s="75" t="s">
        <v>88</v>
      </c>
      <c r="L30" s="75" t="s">
        <v>69</v>
      </c>
      <c r="M30" s="75" t="s">
        <v>70</v>
      </c>
      <c r="N30" s="75" t="s">
        <v>70</v>
      </c>
      <c r="O30" s="75" t="s">
        <v>70</v>
      </c>
      <c r="P30" s="75" t="s">
        <v>171</v>
      </c>
      <c r="Q30" s="75" t="s">
        <v>90</v>
      </c>
      <c r="R30" s="75" t="s">
        <v>91</v>
      </c>
      <c r="S30" s="75" t="s">
        <v>74</v>
      </c>
      <c r="T30" s="75" t="s">
        <v>75</v>
      </c>
      <c r="U30" s="75" t="s">
        <v>62</v>
      </c>
      <c r="V30" s="75" t="s">
        <v>91</v>
      </c>
      <c r="W30" s="200">
        <v>44562</v>
      </c>
      <c r="X30" s="75" t="s">
        <v>190</v>
      </c>
      <c r="Y30" s="75" t="s">
        <v>161</v>
      </c>
      <c r="Z30" s="75" t="s">
        <v>191</v>
      </c>
      <c r="AA30" s="75" t="s">
        <v>163</v>
      </c>
      <c r="AB30" s="200">
        <v>44824</v>
      </c>
      <c r="AC30" s="75" t="s">
        <v>98</v>
      </c>
      <c r="AD30" s="75" t="s">
        <v>171</v>
      </c>
      <c r="AE30" s="75" t="s">
        <v>71</v>
      </c>
      <c r="AF30" s="75" t="s">
        <v>71</v>
      </c>
      <c r="AG30" s="75" t="s">
        <v>99</v>
      </c>
      <c r="AH30" s="75" t="s">
        <v>99</v>
      </c>
      <c r="AI30" s="75" t="s">
        <v>99</v>
      </c>
      <c r="AJ30" s="75" t="s">
        <v>99</v>
      </c>
    </row>
    <row r="31" spans="1:36" ht="51" x14ac:dyDescent="0.25">
      <c r="A31" s="75" t="s">
        <v>215</v>
      </c>
      <c r="B31" s="75" t="s">
        <v>60</v>
      </c>
      <c r="C31" s="75" t="s">
        <v>61</v>
      </c>
      <c r="D31" s="75" t="s">
        <v>62</v>
      </c>
      <c r="E31" s="75" t="s">
        <v>62</v>
      </c>
      <c r="F31" s="75" t="s">
        <v>216</v>
      </c>
      <c r="G31" s="75" t="s">
        <v>217</v>
      </c>
      <c r="H31" s="75" t="s">
        <v>65</v>
      </c>
      <c r="I31" s="75" t="s">
        <v>66</v>
      </c>
      <c r="J31" s="75" t="s">
        <v>218</v>
      </c>
      <c r="K31" s="75" t="s">
        <v>154</v>
      </c>
      <c r="L31" s="75" t="s">
        <v>69</v>
      </c>
      <c r="M31" s="75" t="s">
        <v>219</v>
      </c>
      <c r="N31" s="75" t="s">
        <v>219</v>
      </c>
      <c r="O31" s="75" t="s">
        <v>219</v>
      </c>
      <c r="P31" s="75" t="s">
        <v>171</v>
      </c>
      <c r="Q31" s="75" t="s">
        <v>158</v>
      </c>
      <c r="R31" s="75" t="s">
        <v>220</v>
      </c>
      <c r="S31" s="75" t="s">
        <v>74</v>
      </c>
      <c r="T31" s="75" t="s">
        <v>189</v>
      </c>
      <c r="U31" s="75" t="s">
        <v>62</v>
      </c>
      <c r="V31" s="75" t="s">
        <v>220</v>
      </c>
      <c r="W31" s="200">
        <v>44562</v>
      </c>
      <c r="X31" s="75" t="s">
        <v>160</v>
      </c>
      <c r="Y31" s="75" t="s">
        <v>221</v>
      </c>
      <c r="Z31" s="75" t="s">
        <v>161</v>
      </c>
      <c r="AA31" s="75" t="s">
        <v>97</v>
      </c>
      <c r="AB31" s="200">
        <v>44874</v>
      </c>
      <c r="AC31" s="75" t="s">
        <v>222</v>
      </c>
      <c r="AD31" s="75" t="s">
        <v>71</v>
      </c>
      <c r="AE31" s="75" t="s">
        <v>71</v>
      </c>
      <c r="AF31" s="75" t="s">
        <v>71</v>
      </c>
      <c r="AG31" s="75" t="s">
        <v>99</v>
      </c>
      <c r="AH31" s="75" t="s">
        <v>77</v>
      </c>
      <c r="AI31" s="75" t="s">
        <v>99</v>
      </c>
      <c r="AJ31" s="75" t="s">
        <v>99</v>
      </c>
    </row>
    <row r="32" spans="1:36" ht="51" x14ac:dyDescent="0.25">
      <c r="A32" s="75" t="s">
        <v>223</v>
      </c>
      <c r="B32" s="75" t="s">
        <v>60</v>
      </c>
      <c r="C32" s="75" t="s">
        <v>61</v>
      </c>
      <c r="D32" s="75" t="s">
        <v>62</v>
      </c>
      <c r="E32" s="75" t="s">
        <v>62</v>
      </c>
      <c r="F32" s="75" t="s">
        <v>224</v>
      </c>
      <c r="G32" s="75" t="s">
        <v>225</v>
      </c>
      <c r="H32" s="75" t="s">
        <v>65</v>
      </c>
      <c r="I32" s="75" t="s">
        <v>66</v>
      </c>
      <c r="J32" s="75" t="s">
        <v>226</v>
      </c>
      <c r="K32" s="75" t="s">
        <v>154</v>
      </c>
      <c r="L32" s="75" t="s">
        <v>69</v>
      </c>
      <c r="M32" s="75" t="s">
        <v>219</v>
      </c>
      <c r="N32" s="75" t="s">
        <v>219</v>
      </c>
      <c r="O32" s="75" t="s">
        <v>219</v>
      </c>
      <c r="P32" s="75" t="s">
        <v>171</v>
      </c>
      <c r="Q32" s="75" t="s">
        <v>158</v>
      </c>
      <c r="R32" s="75" t="s">
        <v>220</v>
      </c>
      <c r="S32" s="75" t="s">
        <v>74</v>
      </c>
      <c r="T32" s="75" t="s">
        <v>189</v>
      </c>
      <c r="U32" s="75" t="s">
        <v>62</v>
      </c>
      <c r="V32" s="75" t="s">
        <v>220</v>
      </c>
      <c r="W32" s="200">
        <v>44562</v>
      </c>
      <c r="X32" s="75" t="s">
        <v>160</v>
      </c>
      <c r="Y32" s="75" t="s">
        <v>221</v>
      </c>
      <c r="Z32" s="75" t="s">
        <v>161</v>
      </c>
      <c r="AA32" s="75" t="s">
        <v>97</v>
      </c>
      <c r="AB32" s="200">
        <v>44874</v>
      </c>
      <c r="AC32" s="75" t="s">
        <v>222</v>
      </c>
      <c r="AD32" s="75" t="s">
        <v>71</v>
      </c>
      <c r="AE32" s="75" t="s">
        <v>71</v>
      </c>
      <c r="AF32" s="75" t="s">
        <v>71</v>
      </c>
      <c r="AG32" s="75" t="s">
        <v>77</v>
      </c>
      <c r="AH32" s="75" t="s">
        <v>77</v>
      </c>
      <c r="AI32" s="75" t="s">
        <v>99</v>
      </c>
      <c r="AJ32" s="75" t="s">
        <v>77</v>
      </c>
    </row>
    <row r="33" spans="1:36" ht="51" x14ac:dyDescent="0.25">
      <c r="A33" s="75" t="s">
        <v>227</v>
      </c>
      <c r="B33" s="75" t="s">
        <v>60</v>
      </c>
      <c r="C33" s="75" t="s">
        <v>61</v>
      </c>
      <c r="D33" s="75" t="s">
        <v>62</v>
      </c>
      <c r="E33" s="75" t="s">
        <v>62</v>
      </c>
      <c r="F33" s="75" t="s">
        <v>228</v>
      </c>
      <c r="G33" s="75" t="s">
        <v>229</v>
      </c>
      <c r="H33" s="75" t="s">
        <v>65</v>
      </c>
      <c r="I33" s="75" t="s">
        <v>66</v>
      </c>
      <c r="J33" s="75" t="s">
        <v>226</v>
      </c>
      <c r="K33" s="75" t="s">
        <v>154</v>
      </c>
      <c r="L33" s="75" t="s">
        <v>69</v>
      </c>
      <c r="M33" s="75" t="s">
        <v>219</v>
      </c>
      <c r="N33" s="75" t="s">
        <v>219</v>
      </c>
      <c r="O33" s="75" t="s">
        <v>219</v>
      </c>
      <c r="P33" s="75" t="s">
        <v>171</v>
      </c>
      <c r="Q33" s="75" t="s">
        <v>158</v>
      </c>
      <c r="R33" s="75" t="s">
        <v>220</v>
      </c>
      <c r="S33" s="75" t="s">
        <v>74</v>
      </c>
      <c r="T33" s="75" t="s">
        <v>189</v>
      </c>
      <c r="U33" s="75" t="s">
        <v>62</v>
      </c>
      <c r="V33" s="75" t="s">
        <v>220</v>
      </c>
      <c r="W33" s="200">
        <v>44562</v>
      </c>
      <c r="X33" s="75" t="s">
        <v>160</v>
      </c>
      <c r="Y33" s="75" t="s">
        <v>221</v>
      </c>
      <c r="Z33" s="75" t="s">
        <v>161</v>
      </c>
      <c r="AA33" s="75" t="s">
        <v>97</v>
      </c>
      <c r="AB33" s="200">
        <v>44874</v>
      </c>
      <c r="AC33" s="75" t="s">
        <v>222</v>
      </c>
      <c r="AD33" s="75" t="s">
        <v>71</v>
      </c>
      <c r="AE33" s="75" t="s">
        <v>71</v>
      </c>
      <c r="AF33" s="75" t="s">
        <v>71</v>
      </c>
      <c r="AG33" s="75" t="s">
        <v>77</v>
      </c>
      <c r="AH33" s="75" t="s">
        <v>77</v>
      </c>
      <c r="AI33" s="75" t="s">
        <v>99</v>
      </c>
      <c r="AJ33" s="75" t="s">
        <v>77</v>
      </c>
    </row>
    <row r="34" spans="1:36" ht="51" x14ac:dyDescent="0.25">
      <c r="A34" s="75" t="s">
        <v>230</v>
      </c>
      <c r="B34" s="75" t="s">
        <v>60</v>
      </c>
      <c r="C34" s="75" t="s">
        <v>61</v>
      </c>
      <c r="D34" s="75" t="s">
        <v>62</v>
      </c>
      <c r="E34" s="75" t="s">
        <v>62</v>
      </c>
      <c r="F34" s="75" t="s">
        <v>231</v>
      </c>
      <c r="G34" s="75" t="s">
        <v>232</v>
      </c>
      <c r="H34" s="75" t="s">
        <v>65</v>
      </c>
      <c r="I34" s="75" t="s">
        <v>66</v>
      </c>
      <c r="J34" s="75" t="s">
        <v>87</v>
      </c>
      <c r="K34" s="75" t="s">
        <v>233</v>
      </c>
      <c r="L34" s="75" t="s">
        <v>69</v>
      </c>
      <c r="M34" s="75" t="s">
        <v>219</v>
      </c>
      <c r="N34" s="75" t="s">
        <v>219</v>
      </c>
      <c r="O34" s="75" t="s">
        <v>219</v>
      </c>
      <c r="P34" s="75" t="s">
        <v>234</v>
      </c>
      <c r="Q34" s="75" t="s">
        <v>158</v>
      </c>
      <c r="R34" s="75" t="s">
        <v>220</v>
      </c>
      <c r="S34" s="75" t="s">
        <v>235</v>
      </c>
      <c r="T34" s="75" t="s">
        <v>92</v>
      </c>
      <c r="U34" s="75" t="s">
        <v>62</v>
      </c>
      <c r="V34" s="75" t="s">
        <v>220</v>
      </c>
      <c r="W34" s="200">
        <v>43983</v>
      </c>
      <c r="X34" s="75" t="s">
        <v>160</v>
      </c>
      <c r="Y34" s="75" t="s">
        <v>221</v>
      </c>
      <c r="Z34" s="75" t="s">
        <v>161</v>
      </c>
      <c r="AA34" s="75" t="s">
        <v>163</v>
      </c>
      <c r="AB34" s="200">
        <v>44866</v>
      </c>
      <c r="AC34" s="75" t="s">
        <v>236</v>
      </c>
      <c r="AD34" s="75" t="s">
        <v>71</v>
      </c>
      <c r="AE34" s="75" t="s">
        <v>71</v>
      </c>
      <c r="AF34" s="75" t="s">
        <v>71</v>
      </c>
      <c r="AG34" s="75" t="s">
        <v>99</v>
      </c>
      <c r="AH34" s="75" t="s">
        <v>77</v>
      </c>
      <c r="AI34" s="75" t="s">
        <v>77</v>
      </c>
      <c r="AJ34" s="75" t="s">
        <v>77</v>
      </c>
    </row>
    <row r="35" spans="1:36" ht="51" x14ac:dyDescent="0.25">
      <c r="A35" s="75" t="s">
        <v>237</v>
      </c>
      <c r="B35" s="75" t="s">
        <v>60</v>
      </c>
      <c r="C35" s="75" t="s">
        <v>61</v>
      </c>
      <c r="D35" s="75" t="s">
        <v>62</v>
      </c>
      <c r="E35" s="75" t="s">
        <v>62</v>
      </c>
      <c r="F35" s="75" t="s">
        <v>238</v>
      </c>
      <c r="G35" s="75" t="s">
        <v>239</v>
      </c>
      <c r="H35" s="75" t="s">
        <v>65</v>
      </c>
      <c r="I35" s="75" t="s">
        <v>66</v>
      </c>
      <c r="J35" s="75" t="s">
        <v>185</v>
      </c>
      <c r="K35" s="75" t="s">
        <v>154</v>
      </c>
      <c r="L35" s="75" t="s">
        <v>69</v>
      </c>
      <c r="M35" s="75" t="s">
        <v>219</v>
      </c>
      <c r="N35" s="75" t="s">
        <v>219</v>
      </c>
      <c r="O35" s="75" t="s">
        <v>219</v>
      </c>
      <c r="P35" s="75" t="s">
        <v>171</v>
      </c>
      <c r="Q35" s="75" t="s">
        <v>158</v>
      </c>
      <c r="R35" s="75" t="s">
        <v>220</v>
      </c>
      <c r="S35" s="75" t="s">
        <v>74</v>
      </c>
      <c r="T35" s="75" t="s">
        <v>108</v>
      </c>
      <c r="U35" s="75" t="s">
        <v>62</v>
      </c>
      <c r="V35" s="75" t="s">
        <v>220</v>
      </c>
      <c r="W35" s="200">
        <v>44256</v>
      </c>
      <c r="X35" s="75" t="s">
        <v>160</v>
      </c>
      <c r="Y35" s="75" t="s">
        <v>221</v>
      </c>
      <c r="Z35" s="75" t="s">
        <v>161</v>
      </c>
      <c r="AA35" s="75" t="s">
        <v>163</v>
      </c>
      <c r="AB35" s="200">
        <v>44866</v>
      </c>
      <c r="AC35" s="75" t="s">
        <v>236</v>
      </c>
      <c r="AD35" s="75" t="s">
        <v>71</v>
      </c>
      <c r="AE35" s="75" t="s">
        <v>71</v>
      </c>
      <c r="AF35" s="75" t="s">
        <v>71</v>
      </c>
      <c r="AG35" s="75" t="s">
        <v>99</v>
      </c>
      <c r="AH35" s="75" t="s">
        <v>77</v>
      </c>
      <c r="AI35" s="75" t="s">
        <v>77</v>
      </c>
      <c r="AJ35" s="75" t="s">
        <v>77</v>
      </c>
    </row>
    <row r="36" spans="1:36" ht="51" x14ac:dyDescent="0.25">
      <c r="A36" s="75" t="s">
        <v>240</v>
      </c>
      <c r="B36" s="75" t="s">
        <v>60</v>
      </c>
      <c r="C36" s="75" t="s">
        <v>241</v>
      </c>
      <c r="D36" s="75" t="s">
        <v>62</v>
      </c>
      <c r="E36" s="75" t="s">
        <v>62</v>
      </c>
      <c r="F36" s="75" t="s">
        <v>242</v>
      </c>
      <c r="G36" s="75" t="s">
        <v>243</v>
      </c>
      <c r="H36" s="75" t="s">
        <v>65</v>
      </c>
      <c r="I36" s="75" t="s">
        <v>66</v>
      </c>
      <c r="J36" s="75" t="s">
        <v>226</v>
      </c>
      <c r="K36" s="75" t="s">
        <v>154</v>
      </c>
      <c r="L36" s="75" t="s">
        <v>244</v>
      </c>
      <c r="M36" s="75" t="s">
        <v>245</v>
      </c>
      <c r="N36" s="75" t="s">
        <v>246</v>
      </c>
      <c r="O36" s="75" t="s">
        <v>247</v>
      </c>
      <c r="P36" s="75" t="s">
        <v>71</v>
      </c>
      <c r="Q36" s="75" t="s">
        <v>72</v>
      </c>
      <c r="R36" s="75" t="s">
        <v>248</v>
      </c>
      <c r="S36" s="75" t="s">
        <v>74</v>
      </c>
      <c r="T36" s="75" t="s">
        <v>189</v>
      </c>
      <c r="U36" s="75" t="s">
        <v>62</v>
      </c>
      <c r="V36" s="75" t="s">
        <v>248</v>
      </c>
      <c r="W36" s="75" t="s">
        <v>62</v>
      </c>
      <c r="X36" s="75" t="s">
        <v>62</v>
      </c>
      <c r="Y36" s="75" t="s">
        <v>62</v>
      </c>
      <c r="Z36" s="75" t="s">
        <v>62</v>
      </c>
      <c r="AA36" s="75" t="s">
        <v>62</v>
      </c>
      <c r="AB36" s="75" t="s">
        <v>62</v>
      </c>
      <c r="AC36" s="75" t="s">
        <v>62</v>
      </c>
      <c r="AD36" s="75" t="s">
        <v>71</v>
      </c>
      <c r="AE36" s="75" t="s">
        <v>71</v>
      </c>
      <c r="AF36" s="75" t="s">
        <v>71</v>
      </c>
      <c r="AG36" s="75" t="s">
        <v>76</v>
      </c>
      <c r="AH36" s="75" t="s">
        <v>76</v>
      </c>
      <c r="AI36" s="75" t="s">
        <v>76</v>
      </c>
      <c r="AJ36" s="75" t="s">
        <v>76</v>
      </c>
    </row>
    <row r="37" spans="1:36" ht="51" x14ac:dyDescent="0.25">
      <c r="A37" s="75" t="s">
        <v>249</v>
      </c>
      <c r="B37" s="75" t="s">
        <v>60</v>
      </c>
      <c r="C37" s="75" t="s">
        <v>241</v>
      </c>
      <c r="D37" s="75" t="s">
        <v>62</v>
      </c>
      <c r="E37" s="75" t="s">
        <v>250</v>
      </c>
      <c r="F37" s="75" t="s">
        <v>251</v>
      </c>
      <c r="G37" s="75" t="s">
        <v>252</v>
      </c>
      <c r="H37" s="75" t="s">
        <v>65</v>
      </c>
      <c r="I37" s="75" t="s">
        <v>66</v>
      </c>
      <c r="J37" s="75" t="s">
        <v>226</v>
      </c>
      <c r="K37" s="75" t="s">
        <v>154</v>
      </c>
      <c r="L37" s="75" t="s">
        <v>69</v>
      </c>
      <c r="M37" s="75" t="s">
        <v>186</v>
      </c>
      <c r="N37" s="75" t="s">
        <v>253</v>
      </c>
      <c r="O37" s="75" t="s">
        <v>254</v>
      </c>
      <c r="P37" s="75" t="s">
        <v>171</v>
      </c>
      <c r="Q37" s="75" t="s">
        <v>90</v>
      </c>
      <c r="R37" s="75" t="s">
        <v>248</v>
      </c>
      <c r="S37" s="75" t="s">
        <v>74</v>
      </c>
      <c r="T37" s="75" t="s">
        <v>189</v>
      </c>
      <c r="U37" s="75" t="s">
        <v>62</v>
      </c>
      <c r="V37" s="75" t="s">
        <v>248</v>
      </c>
      <c r="W37" s="75">
        <v>42952</v>
      </c>
      <c r="X37" s="75" t="s">
        <v>255</v>
      </c>
      <c r="Y37" s="75" t="s">
        <v>256</v>
      </c>
      <c r="Z37" s="75" t="s">
        <v>173</v>
      </c>
      <c r="AA37" s="75" t="s">
        <v>97</v>
      </c>
      <c r="AB37" s="200">
        <v>44809</v>
      </c>
      <c r="AC37" s="75" t="s">
        <v>236</v>
      </c>
      <c r="AD37" s="75" t="s">
        <v>71</v>
      </c>
      <c r="AE37" s="75" t="s">
        <v>71</v>
      </c>
      <c r="AF37" s="75" t="s">
        <v>71</v>
      </c>
      <c r="AG37" s="75" t="s">
        <v>77</v>
      </c>
      <c r="AH37" s="75" t="s">
        <v>77</v>
      </c>
      <c r="AI37" s="75" t="s">
        <v>77</v>
      </c>
      <c r="AJ37" s="75" t="s">
        <v>77</v>
      </c>
    </row>
    <row r="38" spans="1:36" ht="51" x14ac:dyDescent="0.25">
      <c r="A38" s="75" t="s">
        <v>257</v>
      </c>
      <c r="B38" s="75" t="s">
        <v>60</v>
      </c>
      <c r="C38" s="75" t="s">
        <v>241</v>
      </c>
      <c r="D38" s="75" t="s">
        <v>62</v>
      </c>
      <c r="E38" s="75" t="s">
        <v>258</v>
      </c>
      <c r="F38" s="75" t="s">
        <v>259</v>
      </c>
      <c r="G38" s="75" t="s">
        <v>260</v>
      </c>
      <c r="H38" s="75" t="s">
        <v>65</v>
      </c>
      <c r="I38" s="75" t="s">
        <v>66</v>
      </c>
      <c r="J38" s="75" t="s">
        <v>226</v>
      </c>
      <c r="K38" s="75" t="s">
        <v>154</v>
      </c>
      <c r="L38" s="75" t="s">
        <v>69</v>
      </c>
      <c r="M38" s="75" t="s">
        <v>186</v>
      </c>
      <c r="N38" s="75" t="s">
        <v>253</v>
      </c>
      <c r="O38" s="75" t="s">
        <v>261</v>
      </c>
      <c r="P38" s="75" t="s">
        <v>171</v>
      </c>
      <c r="Q38" s="75" t="s">
        <v>158</v>
      </c>
      <c r="R38" s="75" t="s">
        <v>248</v>
      </c>
      <c r="S38" s="75" t="s">
        <v>74</v>
      </c>
      <c r="T38" s="75" t="s">
        <v>189</v>
      </c>
      <c r="U38" s="75" t="s">
        <v>62</v>
      </c>
      <c r="V38" s="75" t="s">
        <v>248</v>
      </c>
      <c r="W38" s="75">
        <v>42952</v>
      </c>
      <c r="X38" s="75" t="s">
        <v>160</v>
      </c>
      <c r="Y38" s="75" t="s">
        <v>256</v>
      </c>
      <c r="Z38" s="75" t="s">
        <v>173</v>
      </c>
      <c r="AA38" s="75" t="s">
        <v>97</v>
      </c>
      <c r="AB38" s="200">
        <v>44809</v>
      </c>
      <c r="AC38" s="75" t="s">
        <v>236</v>
      </c>
      <c r="AD38" s="75" t="s">
        <v>71</v>
      </c>
      <c r="AE38" s="75" t="s">
        <v>71</v>
      </c>
      <c r="AF38" s="75" t="s">
        <v>71</v>
      </c>
      <c r="AG38" s="75" t="s">
        <v>77</v>
      </c>
      <c r="AH38" s="75" t="s">
        <v>77</v>
      </c>
      <c r="AI38" s="75" t="s">
        <v>77</v>
      </c>
      <c r="AJ38" s="75" t="s">
        <v>77</v>
      </c>
    </row>
    <row r="39" spans="1:36" ht="51" x14ac:dyDescent="0.25">
      <c r="A39" s="75" t="s">
        <v>262</v>
      </c>
      <c r="B39" s="75" t="s">
        <v>60</v>
      </c>
      <c r="C39" s="75" t="s">
        <v>241</v>
      </c>
      <c r="D39" s="75" t="s">
        <v>62</v>
      </c>
      <c r="E39" s="75" t="s">
        <v>263</v>
      </c>
      <c r="F39" s="75" t="s">
        <v>264</v>
      </c>
      <c r="G39" s="75" t="s">
        <v>265</v>
      </c>
      <c r="H39" s="75" t="s">
        <v>65</v>
      </c>
      <c r="I39" s="75" t="s">
        <v>66</v>
      </c>
      <c r="J39" s="75" t="s">
        <v>226</v>
      </c>
      <c r="K39" s="75" t="s">
        <v>154</v>
      </c>
      <c r="L39" s="75" t="s">
        <v>69</v>
      </c>
      <c r="M39" s="75" t="s">
        <v>186</v>
      </c>
      <c r="N39" s="75" t="s">
        <v>253</v>
      </c>
      <c r="O39" s="75" t="s">
        <v>266</v>
      </c>
      <c r="P39" s="75" t="s">
        <v>171</v>
      </c>
      <c r="Q39" s="75" t="s">
        <v>158</v>
      </c>
      <c r="R39" s="75" t="s">
        <v>248</v>
      </c>
      <c r="S39" s="75" t="s">
        <v>74</v>
      </c>
      <c r="T39" s="75" t="s">
        <v>189</v>
      </c>
      <c r="U39" s="75" t="s">
        <v>62</v>
      </c>
      <c r="V39" s="75" t="s">
        <v>248</v>
      </c>
      <c r="W39" s="75">
        <v>42952</v>
      </c>
      <c r="X39" s="75" t="s">
        <v>160</v>
      </c>
      <c r="Y39" s="75" t="s">
        <v>256</v>
      </c>
      <c r="Z39" s="75" t="s">
        <v>173</v>
      </c>
      <c r="AA39" s="75" t="s">
        <v>97</v>
      </c>
      <c r="AB39" s="200">
        <v>44809</v>
      </c>
      <c r="AC39" s="75" t="s">
        <v>236</v>
      </c>
      <c r="AD39" s="75" t="s">
        <v>71</v>
      </c>
      <c r="AE39" s="75" t="s">
        <v>71</v>
      </c>
      <c r="AF39" s="75" t="s">
        <v>71</v>
      </c>
      <c r="AG39" s="75" t="s">
        <v>77</v>
      </c>
      <c r="AH39" s="75" t="s">
        <v>77</v>
      </c>
      <c r="AI39" s="75" t="s">
        <v>77</v>
      </c>
      <c r="AJ39" s="75" t="s">
        <v>77</v>
      </c>
    </row>
    <row r="40" spans="1:36" ht="38.25" x14ac:dyDescent="0.25">
      <c r="A40" s="75" t="s">
        <v>267</v>
      </c>
      <c r="B40" s="75" t="s">
        <v>60</v>
      </c>
      <c r="C40" s="75" t="s">
        <v>241</v>
      </c>
      <c r="D40" s="75" t="s">
        <v>268</v>
      </c>
      <c r="E40" s="75" t="s">
        <v>269</v>
      </c>
      <c r="F40" s="75" t="s">
        <v>270</v>
      </c>
      <c r="G40" s="75" t="s">
        <v>271</v>
      </c>
      <c r="H40" s="75" t="s">
        <v>65</v>
      </c>
      <c r="I40" s="75" t="s">
        <v>66</v>
      </c>
      <c r="J40" s="75" t="s">
        <v>226</v>
      </c>
      <c r="K40" s="75" t="s">
        <v>154</v>
      </c>
      <c r="L40" s="75" t="s">
        <v>69</v>
      </c>
      <c r="M40" s="75" t="s">
        <v>186</v>
      </c>
      <c r="N40" s="75" t="s">
        <v>253</v>
      </c>
      <c r="O40" s="75" t="s">
        <v>254</v>
      </c>
      <c r="P40" s="75" t="s">
        <v>272</v>
      </c>
      <c r="Q40" s="75" t="s">
        <v>72</v>
      </c>
      <c r="R40" s="75" t="s">
        <v>248</v>
      </c>
      <c r="S40" s="75" t="s">
        <v>74</v>
      </c>
      <c r="T40" s="75" t="s">
        <v>189</v>
      </c>
      <c r="U40" s="75" t="s">
        <v>62</v>
      </c>
      <c r="V40" s="75" t="s">
        <v>248</v>
      </c>
      <c r="W40" s="75" t="s">
        <v>62</v>
      </c>
      <c r="X40" s="75" t="s">
        <v>62</v>
      </c>
      <c r="Y40" s="75" t="s">
        <v>62</v>
      </c>
      <c r="Z40" s="75" t="s">
        <v>62</v>
      </c>
      <c r="AA40" s="75" t="s">
        <v>62</v>
      </c>
      <c r="AB40" s="75" t="s">
        <v>62</v>
      </c>
      <c r="AC40" s="75" t="s">
        <v>62</v>
      </c>
      <c r="AD40" s="75" t="s">
        <v>71</v>
      </c>
      <c r="AE40" s="75" t="s">
        <v>71</v>
      </c>
      <c r="AF40" s="75" t="s">
        <v>71</v>
      </c>
      <c r="AG40" s="75" t="s">
        <v>76</v>
      </c>
      <c r="AH40" s="75" t="s">
        <v>76</v>
      </c>
      <c r="AI40" s="75" t="s">
        <v>76</v>
      </c>
      <c r="AJ40" s="75" t="s">
        <v>76</v>
      </c>
    </row>
    <row r="41" spans="1:36" ht="38.25" x14ac:dyDescent="0.25">
      <c r="A41" s="75" t="s">
        <v>273</v>
      </c>
      <c r="B41" s="75" t="s">
        <v>60</v>
      </c>
      <c r="C41" s="75" t="s">
        <v>241</v>
      </c>
      <c r="D41" s="75" t="s">
        <v>268</v>
      </c>
      <c r="E41" s="75" t="s">
        <v>62</v>
      </c>
      <c r="F41" s="75" t="s">
        <v>274</v>
      </c>
      <c r="G41" s="75" t="s">
        <v>275</v>
      </c>
      <c r="H41" s="75" t="s">
        <v>65</v>
      </c>
      <c r="I41" s="75" t="s">
        <v>66</v>
      </c>
      <c r="J41" s="75" t="s">
        <v>226</v>
      </c>
      <c r="K41" s="75" t="s">
        <v>154</v>
      </c>
      <c r="L41" s="75" t="s">
        <v>244</v>
      </c>
      <c r="M41" s="75" t="s">
        <v>186</v>
      </c>
      <c r="N41" s="75" t="s">
        <v>253</v>
      </c>
      <c r="O41" s="75" t="s">
        <v>254</v>
      </c>
      <c r="P41" s="75" t="s">
        <v>272</v>
      </c>
      <c r="Q41" s="75" t="s">
        <v>72</v>
      </c>
      <c r="R41" s="75" t="s">
        <v>248</v>
      </c>
      <c r="S41" s="75" t="s">
        <v>74</v>
      </c>
      <c r="T41" s="75" t="s">
        <v>189</v>
      </c>
      <c r="U41" s="75" t="s">
        <v>62</v>
      </c>
      <c r="V41" s="75" t="s">
        <v>248</v>
      </c>
      <c r="W41" s="75" t="s">
        <v>62</v>
      </c>
      <c r="X41" s="75" t="s">
        <v>62</v>
      </c>
      <c r="Y41" s="75" t="s">
        <v>62</v>
      </c>
      <c r="Z41" s="75" t="s">
        <v>62</v>
      </c>
      <c r="AA41" s="75" t="s">
        <v>62</v>
      </c>
      <c r="AB41" s="75" t="s">
        <v>62</v>
      </c>
      <c r="AC41" s="75" t="s">
        <v>62</v>
      </c>
      <c r="AD41" s="75" t="s">
        <v>71</v>
      </c>
      <c r="AE41" s="75" t="s">
        <v>71</v>
      </c>
      <c r="AF41" s="75" t="s">
        <v>71</v>
      </c>
      <c r="AG41" s="75" t="s">
        <v>76</v>
      </c>
      <c r="AH41" s="75" t="s">
        <v>76</v>
      </c>
      <c r="AI41" s="75" t="s">
        <v>76</v>
      </c>
      <c r="AJ41" s="75" t="s">
        <v>76</v>
      </c>
    </row>
    <row r="42" spans="1:36" ht="38.25" x14ac:dyDescent="0.25">
      <c r="A42" s="75" t="s">
        <v>276</v>
      </c>
      <c r="B42" s="75" t="s">
        <v>60</v>
      </c>
      <c r="C42" s="75" t="s">
        <v>241</v>
      </c>
      <c r="D42" s="75" t="s">
        <v>268</v>
      </c>
      <c r="E42" s="75" t="s">
        <v>62</v>
      </c>
      <c r="F42" s="75" t="s">
        <v>277</v>
      </c>
      <c r="G42" s="75" t="s">
        <v>278</v>
      </c>
      <c r="H42" s="75" t="s">
        <v>65</v>
      </c>
      <c r="I42" s="75" t="s">
        <v>66</v>
      </c>
      <c r="J42" s="75" t="s">
        <v>226</v>
      </c>
      <c r="K42" s="75" t="s">
        <v>154</v>
      </c>
      <c r="L42" s="75" t="s">
        <v>244</v>
      </c>
      <c r="M42" s="75" t="s">
        <v>186</v>
      </c>
      <c r="N42" s="75" t="s">
        <v>253</v>
      </c>
      <c r="O42" s="75" t="s">
        <v>254</v>
      </c>
      <c r="P42" s="75" t="s">
        <v>272</v>
      </c>
      <c r="Q42" s="75" t="s">
        <v>72</v>
      </c>
      <c r="R42" s="75" t="s">
        <v>248</v>
      </c>
      <c r="S42" s="75" t="s">
        <v>74</v>
      </c>
      <c r="T42" s="75" t="s">
        <v>189</v>
      </c>
      <c r="U42" s="75" t="s">
        <v>62</v>
      </c>
      <c r="V42" s="75" t="s">
        <v>248</v>
      </c>
      <c r="W42" s="75" t="s">
        <v>62</v>
      </c>
      <c r="X42" s="75" t="s">
        <v>62</v>
      </c>
      <c r="Y42" s="75" t="s">
        <v>62</v>
      </c>
      <c r="Z42" s="75" t="s">
        <v>62</v>
      </c>
      <c r="AA42" s="75" t="s">
        <v>62</v>
      </c>
      <c r="AB42" s="75" t="s">
        <v>62</v>
      </c>
      <c r="AC42" s="75" t="s">
        <v>62</v>
      </c>
      <c r="AD42" s="75" t="s">
        <v>71</v>
      </c>
      <c r="AE42" s="75" t="s">
        <v>71</v>
      </c>
      <c r="AF42" s="75" t="s">
        <v>71</v>
      </c>
      <c r="AG42" s="75" t="s">
        <v>76</v>
      </c>
      <c r="AH42" s="75" t="s">
        <v>76</v>
      </c>
      <c r="AI42" s="75" t="s">
        <v>76</v>
      </c>
      <c r="AJ42" s="75" t="s">
        <v>76</v>
      </c>
    </row>
    <row r="43" spans="1:36" ht="167.25" customHeight="1" x14ac:dyDescent="0.25">
      <c r="A43" s="75" t="s">
        <v>279</v>
      </c>
      <c r="B43" s="75" t="s">
        <v>60</v>
      </c>
      <c r="C43" s="75" t="s">
        <v>241</v>
      </c>
      <c r="D43" s="75" t="s">
        <v>62</v>
      </c>
      <c r="E43" s="75" t="s">
        <v>280</v>
      </c>
      <c r="F43" s="75" t="s">
        <v>281</v>
      </c>
      <c r="G43" s="75" t="s">
        <v>282</v>
      </c>
      <c r="H43" s="75" t="s">
        <v>65</v>
      </c>
      <c r="I43" s="75" t="s">
        <v>66</v>
      </c>
      <c r="J43" s="75" t="s">
        <v>226</v>
      </c>
      <c r="K43" s="75" t="s">
        <v>154</v>
      </c>
      <c r="L43" s="75" t="s">
        <v>69</v>
      </c>
      <c r="M43" s="75" t="s">
        <v>283</v>
      </c>
      <c r="N43" s="75" t="s">
        <v>283</v>
      </c>
      <c r="O43" s="75" t="s">
        <v>284</v>
      </c>
      <c r="P43" s="75" t="s">
        <v>171</v>
      </c>
      <c r="Q43" s="75" t="s">
        <v>158</v>
      </c>
      <c r="R43" s="75" t="s">
        <v>248</v>
      </c>
      <c r="S43" s="75" t="s">
        <v>74</v>
      </c>
      <c r="T43" s="75" t="s">
        <v>189</v>
      </c>
      <c r="U43" s="75" t="s">
        <v>62</v>
      </c>
      <c r="V43" s="75" t="s">
        <v>248</v>
      </c>
      <c r="W43" s="75">
        <v>42952</v>
      </c>
      <c r="X43" s="75" t="s">
        <v>160</v>
      </c>
      <c r="Y43" s="75" t="s">
        <v>256</v>
      </c>
      <c r="Z43" s="75" t="s">
        <v>173</v>
      </c>
      <c r="AA43" s="75" t="s">
        <v>97</v>
      </c>
      <c r="AB43" s="200">
        <v>44809</v>
      </c>
      <c r="AC43" s="75" t="s">
        <v>285</v>
      </c>
      <c r="AD43" s="75" t="s">
        <v>71</v>
      </c>
      <c r="AE43" s="75" t="s">
        <v>71</v>
      </c>
      <c r="AF43" s="75" t="s">
        <v>71</v>
      </c>
      <c r="AG43" s="75" t="s">
        <v>77</v>
      </c>
      <c r="AH43" s="75" t="s">
        <v>77</v>
      </c>
      <c r="AI43" s="75" t="s">
        <v>77</v>
      </c>
      <c r="AJ43" s="75" t="s">
        <v>77</v>
      </c>
    </row>
    <row r="44" spans="1:36" ht="51" x14ac:dyDescent="0.25">
      <c r="A44" s="75" t="s">
        <v>286</v>
      </c>
      <c r="B44" s="75" t="s">
        <v>60</v>
      </c>
      <c r="C44" s="75" t="s">
        <v>241</v>
      </c>
      <c r="D44" s="75" t="s">
        <v>62</v>
      </c>
      <c r="E44" s="75" t="s">
        <v>287</v>
      </c>
      <c r="F44" s="75" t="s">
        <v>288</v>
      </c>
      <c r="G44" s="75" t="s">
        <v>289</v>
      </c>
      <c r="H44" s="75" t="s">
        <v>65</v>
      </c>
      <c r="I44" s="75" t="s">
        <v>66</v>
      </c>
      <c r="J44" s="75" t="s">
        <v>226</v>
      </c>
      <c r="K44" s="75" t="s">
        <v>154</v>
      </c>
      <c r="L44" s="75" t="s">
        <v>69</v>
      </c>
      <c r="M44" s="75" t="s">
        <v>70</v>
      </c>
      <c r="N44" s="75" t="s">
        <v>70</v>
      </c>
      <c r="O44" s="75" t="s">
        <v>70</v>
      </c>
      <c r="P44" s="75" t="s">
        <v>171</v>
      </c>
      <c r="Q44" s="75" t="s">
        <v>158</v>
      </c>
      <c r="R44" s="75" t="s">
        <v>248</v>
      </c>
      <c r="S44" s="75" t="s">
        <v>74</v>
      </c>
      <c r="T44" s="75" t="s">
        <v>189</v>
      </c>
      <c r="U44" s="75" t="s">
        <v>62</v>
      </c>
      <c r="V44" s="75" t="s">
        <v>248</v>
      </c>
      <c r="W44" s="75">
        <v>42952</v>
      </c>
      <c r="X44" s="75" t="s">
        <v>160</v>
      </c>
      <c r="Y44" s="75" t="s">
        <v>256</v>
      </c>
      <c r="Z44" s="75" t="s">
        <v>173</v>
      </c>
      <c r="AA44" s="75" t="s">
        <v>97</v>
      </c>
      <c r="AB44" s="200">
        <v>44809</v>
      </c>
      <c r="AC44" s="75" t="s">
        <v>285</v>
      </c>
      <c r="AD44" s="75" t="s">
        <v>71</v>
      </c>
      <c r="AE44" s="75" t="s">
        <v>71</v>
      </c>
      <c r="AF44" s="75" t="s">
        <v>71</v>
      </c>
      <c r="AG44" s="75" t="s">
        <v>77</v>
      </c>
      <c r="AH44" s="75" t="s">
        <v>77</v>
      </c>
      <c r="AI44" s="75" t="s">
        <v>77</v>
      </c>
      <c r="AJ44" s="75" t="s">
        <v>77</v>
      </c>
    </row>
    <row r="45" spans="1:36" ht="162.75" customHeight="1" x14ac:dyDescent="0.25">
      <c r="A45" s="75" t="s">
        <v>290</v>
      </c>
      <c r="B45" s="75" t="s">
        <v>60</v>
      </c>
      <c r="C45" s="75" t="s">
        <v>241</v>
      </c>
      <c r="D45" s="75" t="s">
        <v>291</v>
      </c>
      <c r="E45" s="75" t="s">
        <v>292</v>
      </c>
      <c r="F45" s="75" t="s">
        <v>293</v>
      </c>
      <c r="G45" s="75" t="s">
        <v>294</v>
      </c>
      <c r="H45" s="75" t="s">
        <v>65</v>
      </c>
      <c r="I45" s="75" t="s">
        <v>66</v>
      </c>
      <c r="J45" s="75" t="s">
        <v>226</v>
      </c>
      <c r="K45" s="75" t="s">
        <v>154</v>
      </c>
      <c r="L45" s="75" t="s">
        <v>69</v>
      </c>
      <c r="M45" s="75" t="s">
        <v>253</v>
      </c>
      <c r="N45" s="75" t="s">
        <v>253</v>
      </c>
      <c r="O45" s="75" t="s">
        <v>295</v>
      </c>
      <c r="P45" s="75" t="s">
        <v>171</v>
      </c>
      <c r="Q45" s="75" t="s">
        <v>158</v>
      </c>
      <c r="R45" s="75" t="s">
        <v>248</v>
      </c>
      <c r="S45" s="75" t="s">
        <v>74</v>
      </c>
      <c r="T45" s="75" t="s">
        <v>189</v>
      </c>
      <c r="U45" s="75" t="s">
        <v>62</v>
      </c>
      <c r="V45" s="75" t="s">
        <v>248</v>
      </c>
      <c r="W45" s="75">
        <v>42952</v>
      </c>
      <c r="X45" s="75" t="s">
        <v>160</v>
      </c>
      <c r="Y45" s="75" t="s">
        <v>256</v>
      </c>
      <c r="Z45" s="75" t="s">
        <v>173</v>
      </c>
      <c r="AA45" s="75" t="s">
        <v>97</v>
      </c>
      <c r="AB45" s="200">
        <v>44809</v>
      </c>
      <c r="AC45" s="75" t="s">
        <v>285</v>
      </c>
      <c r="AD45" s="75" t="s">
        <v>71</v>
      </c>
      <c r="AE45" s="75" t="s">
        <v>71</v>
      </c>
      <c r="AF45" s="75" t="s">
        <v>71</v>
      </c>
      <c r="AG45" s="75" t="s">
        <v>77</v>
      </c>
      <c r="AH45" s="75" t="s">
        <v>77</v>
      </c>
      <c r="AI45" s="75" t="s">
        <v>77</v>
      </c>
      <c r="AJ45" s="75" t="s">
        <v>77</v>
      </c>
    </row>
    <row r="46" spans="1:36" ht="148.5" customHeight="1" x14ac:dyDescent="0.25">
      <c r="A46" s="75" t="s">
        <v>296</v>
      </c>
      <c r="B46" s="75" t="s">
        <v>60</v>
      </c>
      <c r="C46" s="75" t="s">
        <v>241</v>
      </c>
      <c r="D46" s="75" t="s">
        <v>62</v>
      </c>
      <c r="E46" s="75" t="s">
        <v>297</v>
      </c>
      <c r="F46" s="75" t="s">
        <v>298</v>
      </c>
      <c r="G46" s="75" t="s">
        <v>299</v>
      </c>
      <c r="H46" s="75" t="s">
        <v>65</v>
      </c>
      <c r="I46" s="75" t="s">
        <v>66</v>
      </c>
      <c r="J46" s="75" t="s">
        <v>226</v>
      </c>
      <c r="K46" s="75" t="s">
        <v>154</v>
      </c>
      <c r="L46" s="75" t="s">
        <v>69</v>
      </c>
      <c r="M46" s="75" t="s">
        <v>300</v>
      </c>
      <c r="N46" s="75" t="s">
        <v>300</v>
      </c>
      <c r="O46" s="75" t="s">
        <v>301</v>
      </c>
      <c r="P46" s="75" t="s">
        <v>71</v>
      </c>
      <c r="Q46" s="75" t="s">
        <v>72</v>
      </c>
      <c r="R46" s="75" t="s">
        <v>248</v>
      </c>
      <c r="S46" s="75" t="s">
        <v>74</v>
      </c>
      <c r="T46" s="75" t="s">
        <v>189</v>
      </c>
      <c r="U46" s="75" t="s">
        <v>62</v>
      </c>
      <c r="V46" s="75" t="s">
        <v>248</v>
      </c>
      <c r="W46" s="75" t="s">
        <v>62</v>
      </c>
      <c r="X46" s="75" t="s">
        <v>62</v>
      </c>
      <c r="Y46" s="75" t="s">
        <v>62</v>
      </c>
      <c r="Z46" s="75" t="s">
        <v>62</v>
      </c>
      <c r="AA46" s="75" t="s">
        <v>62</v>
      </c>
      <c r="AB46" s="75" t="s">
        <v>62</v>
      </c>
      <c r="AC46" s="75" t="s">
        <v>62</v>
      </c>
      <c r="AD46" s="75" t="s">
        <v>71</v>
      </c>
      <c r="AE46" s="75" t="s">
        <v>71</v>
      </c>
      <c r="AF46" s="75" t="s">
        <v>71</v>
      </c>
      <c r="AG46" s="75" t="s">
        <v>76</v>
      </c>
      <c r="AH46" s="75" t="s">
        <v>76</v>
      </c>
      <c r="AI46" s="75" t="s">
        <v>76</v>
      </c>
      <c r="AJ46" s="75" t="s">
        <v>76</v>
      </c>
    </row>
    <row r="47" spans="1:36" ht="111" customHeight="1" x14ac:dyDescent="0.25">
      <c r="A47" s="75" t="s">
        <v>302</v>
      </c>
      <c r="B47" s="75" t="s">
        <v>60</v>
      </c>
      <c r="C47" s="75" t="s">
        <v>241</v>
      </c>
      <c r="D47" s="75" t="s">
        <v>62</v>
      </c>
      <c r="E47" s="75" t="s">
        <v>62</v>
      </c>
      <c r="F47" s="75" t="s">
        <v>300</v>
      </c>
      <c r="G47" s="75" t="s">
        <v>303</v>
      </c>
      <c r="H47" s="75" t="s">
        <v>65</v>
      </c>
      <c r="I47" s="75" t="s">
        <v>66</v>
      </c>
      <c r="J47" s="75" t="s">
        <v>226</v>
      </c>
      <c r="K47" s="75" t="s">
        <v>154</v>
      </c>
      <c r="L47" s="75" t="s">
        <v>69</v>
      </c>
      <c r="M47" s="75" t="s">
        <v>300</v>
      </c>
      <c r="N47" s="75" t="s">
        <v>300</v>
      </c>
      <c r="O47" s="75" t="s">
        <v>301</v>
      </c>
      <c r="P47" s="75" t="s">
        <v>71</v>
      </c>
      <c r="Q47" s="75" t="s">
        <v>72</v>
      </c>
      <c r="R47" s="75" t="s">
        <v>248</v>
      </c>
      <c r="S47" s="75" t="s">
        <v>74</v>
      </c>
      <c r="T47" s="75" t="s">
        <v>189</v>
      </c>
      <c r="U47" s="75" t="s">
        <v>62</v>
      </c>
      <c r="V47" s="75" t="s">
        <v>248</v>
      </c>
      <c r="W47" s="75" t="s">
        <v>62</v>
      </c>
      <c r="X47" s="75" t="s">
        <v>62</v>
      </c>
      <c r="Y47" s="75" t="s">
        <v>62</v>
      </c>
      <c r="Z47" s="75" t="s">
        <v>62</v>
      </c>
      <c r="AA47" s="75" t="s">
        <v>62</v>
      </c>
      <c r="AB47" s="75" t="s">
        <v>62</v>
      </c>
      <c r="AC47" s="75" t="s">
        <v>62</v>
      </c>
      <c r="AD47" s="75" t="s">
        <v>71</v>
      </c>
      <c r="AE47" s="75" t="s">
        <v>71</v>
      </c>
      <c r="AF47" s="75" t="s">
        <v>71</v>
      </c>
      <c r="AG47" s="75" t="s">
        <v>76</v>
      </c>
      <c r="AH47" s="75" t="s">
        <v>76</v>
      </c>
      <c r="AI47" s="75" t="s">
        <v>76</v>
      </c>
      <c r="AJ47" s="75" t="s">
        <v>76</v>
      </c>
    </row>
    <row r="48" spans="1:36" ht="119.25" customHeight="1" x14ac:dyDescent="0.25">
      <c r="A48" s="75" t="s">
        <v>304</v>
      </c>
      <c r="B48" s="75" t="s">
        <v>60</v>
      </c>
      <c r="C48" s="75" t="s">
        <v>241</v>
      </c>
      <c r="D48" s="75" t="s">
        <v>305</v>
      </c>
      <c r="E48" s="75" t="s">
        <v>62</v>
      </c>
      <c r="F48" s="75" t="s">
        <v>306</v>
      </c>
      <c r="G48" s="75" t="s">
        <v>307</v>
      </c>
      <c r="H48" s="75" t="s">
        <v>65</v>
      </c>
      <c r="I48" s="75" t="s">
        <v>66</v>
      </c>
      <c r="J48" s="75" t="s">
        <v>185</v>
      </c>
      <c r="K48" s="75" t="s">
        <v>154</v>
      </c>
      <c r="L48" s="75" t="s">
        <v>69</v>
      </c>
      <c r="M48" s="75" t="s">
        <v>308</v>
      </c>
      <c r="N48" s="75" t="s">
        <v>309</v>
      </c>
      <c r="O48" s="75" t="s">
        <v>310</v>
      </c>
      <c r="P48" s="75" t="s">
        <v>171</v>
      </c>
      <c r="Q48" s="75" t="s">
        <v>158</v>
      </c>
      <c r="R48" s="75" t="s">
        <v>248</v>
      </c>
      <c r="S48" s="75" t="s">
        <v>74</v>
      </c>
      <c r="T48" s="75" t="s">
        <v>189</v>
      </c>
      <c r="U48" s="75" t="s">
        <v>62</v>
      </c>
      <c r="V48" s="75" t="s">
        <v>248</v>
      </c>
      <c r="W48" s="75">
        <v>42952</v>
      </c>
      <c r="X48" s="75" t="s">
        <v>160</v>
      </c>
      <c r="Y48" s="75" t="s">
        <v>256</v>
      </c>
      <c r="Z48" s="75" t="s">
        <v>173</v>
      </c>
      <c r="AA48" s="75" t="s">
        <v>97</v>
      </c>
      <c r="AB48" s="200">
        <v>44809</v>
      </c>
      <c r="AC48" s="75" t="s">
        <v>285</v>
      </c>
      <c r="AD48" s="75" t="s">
        <v>71</v>
      </c>
      <c r="AE48" s="75" t="s">
        <v>71</v>
      </c>
      <c r="AF48" s="75" t="s">
        <v>71</v>
      </c>
      <c r="AG48" s="75" t="s">
        <v>77</v>
      </c>
      <c r="AH48" s="75" t="s">
        <v>77</v>
      </c>
      <c r="AI48" s="75" t="s">
        <v>77</v>
      </c>
      <c r="AJ48" s="75" t="s">
        <v>77</v>
      </c>
    </row>
    <row r="49" spans="1:36" ht="153" x14ac:dyDescent="0.25">
      <c r="A49" s="75" t="s">
        <v>311</v>
      </c>
      <c r="B49" s="75" t="s">
        <v>60</v>
      </c>
      <c r="C49" s="75" t="s">
        <v>241</v>
      </c>
      <c r="D49" s="75" t="s">
        <v>305</v>
      </c>
      <c r="E49" s="75" t="s">
        <v>312</v>
      </c>
      <c r="F49" s="75" t="s">
        <v>313</v>
      </c>
      <c r="G49" s="75" t="s">
        <v>314</v>
      </c>
      <c r="H49" s="75" t="s">
        <v>65</v>
      </c>
      <c r="I49" s="75" t="s">
        <v>66</v>
      </c>
      <c r="J49" s="75" t="s">
        <v>226</v>
      </c>
      <c r="K49" s="75" t="s">
        <v>154</v>
      </c>
      <c r="L49" s="75" t="s">
        <v>69</v>
      </c>
      <c r="M49" s="75" t="s">
        <v>308</v>
      </c>
      <c r="N49" s="75" t="s">
        <v>309</v>
      </c>
      <c r="O49" s="75" t="s">
        <v>310</v>
      </c>
      <c r="P49" s="75" t="s">
        <v>171</v>
      </c>
      <c r="Q49" s="75" t="s">
        <v>158</v>
      </c>
      <c r="R49" s="75" t="s">
        <v>248</v>
      </c>
      <c r="S49" s="75" t="s">
        <v>74</v>
      </c>
      <c r="T49" s="75" t="s">
        <v>189</v>
      </c>
      <c r="U49" s="75" t="s">
        <v>62</v>
      </c>
      <c r="V49" s="75" t="s">
        <v>248</v>
      </c>
      <c r="W49" s="75">
        <v>42952</v>
      </c>
      <c r="X49" s="75" t="s">
        <v>160</v>
      </c>
      <c r="Y49" s="75" t="s">
        <v>256</v>
      </c>
      <c r="Z49" s="75" t="s">
        <v>173</v>
      </c>
      <c r="AA49" s="75" t="s">
        <v>97</v>
      </c>
      <c r="AB49" s="200">
        <v>44809</v>
      </c>
      <c r="AC49" s="75" t="s">
        <v>285</v>
      </c>
      <c r="AD49" s="75" t="s">
        <v>71</v>
      </c>
      <c r="AE49" s="75" t="s">
        <v>71</v>
      </c>
      <c r="AF49" s="75" t="s">
        <v>71</v>
      </c>
      <c r="AG49" s="75" t="s">
        <v>77</v>
      </c>
      <c r="AH49" s="75" t="s">
        <v>77</v>
      </c>
      <c r="AI49" s="75" t="s">
        <v>77</v>
      </c>
      <c r="AJ49" s="75" t="s">
        <v>77</v>
      </c>
    </row>
    <row r="50" spans="1:36" ht="112.5" customHeight="1" x14ac:dyDescent="0.25">
      <c r="A50" s="75" t="s">
        <v>315</v>
      </c>
      <c r="B50" s="75" t="s">
        <v>60</v>
      </c>
      <c r="C50" s="75" t="s">
        <v>241</v>
      </c>
      <c r="D50" s="75" t="s">
        <v>305</v>
      </c>
      <c r="E50" s="75" t="s">
        <v>316</v>
      </c>
      <c r="F50" s="75" t="s">
        <v>317</v>
      </c>
      <c r="G50" s="75" t="s">
        <v>318</v>
      </c>
      <c r="H50" s="75" t="s">
        <v>65</v>
      </c>
      <c r="I50" s="75" t="s">
        <v>66</v>
      </c>
      <c r="J50" s="75" t="s">
        <v>226</v>
      </c>
      <c r="K50" s="75" t="s">
        <v>154</v>
      </c>
      <c r="L50" s="75" t="s">
        <v>69</v>
      </c>
      <c r="M50" s="75" t="s">
        <v>308</v>
      </c>
      <c r="N50" s="75" t="s">
        <v>309</v>
      </c>
      <c r="O50" s="75" t="s">
        <v>310</v>
      </c>
      <c r="P50" s="75" t="s">
        <v>171</v>
      </c>
      <c r="Q50" s="75" t="s">
        <v>158</v>
      </c>
      <c r="R50" s="75" t="s">
        <v>248</v>
      </c>
      <c r="S50" s="75" t="s">
        <v>74</v>
      </c>
      <c r="T50" s="75" t="s">
        <v>189</v>
      </c>
      <c r="U50" s="75" t="s">
        <v>62</v>
      </c>
      <c r="V50" s="75" t="s">
        <v>248</v>
      </c>
      <c r="W50" s="75">
        <v>42952</v>
      </c>
      <c r="X50" s="75" t="s">
        <v>160</v>
      </c>
      <c r="Y50" s="75" t="s">
        <v>256</v>
      </c>
      <c r="Z50" s="75" t="s">
        <v>173</v>
      </c>
      <c r="AA50" s="75" t="s">
        <v>97</v>
      </c>
      <c r="AB50" s="200">
        <v>44809</v>
      </c>
      <c r="AC50" s="75" t="s">
        <v>285</v>
      </c>
      <c r="AD50" s="75" t="s">
        <v>71</v>
      </c>
      <c r="AE50" s="75" t="s">
        <v>71</v>
      </c>
      <c r="AF50" s="75" t="s">
        <v>71</v>
      </c>
      <c r="AG50" s="75" t="s">
        <v>77</v>
      </c>
      <c r="AH50" s="75" t="s">
        <v>77</v>
      </c>
      <c r="AI50" s="75" t="s">
        <v>77</v>
      </c>
      <c r="AJ50" s="75" t="s">
        <v>77</v>
      </c>
    </row>
    <row r="51" spans="1:36" ht="136.5" customHeight="1" x14ac:dyDescent="0.25">
      <c r="A51" s="75" t="s">
        <v>319</v>
      </c>
      <c r="B51" s="75" t="s">
        <v>60</v>
      </c>
      <c r="C51" s="75" t="s">
        <v>241</v>
      </c>
      <c r="D51" s="75" t="s">
        <v>305</v>
      </c>
      <c r="E51" s="75" t="s">
        <v>320</v>
      </c>
      <c r="F51" s="75" t="s">
        <v>321</v>
      </c>
      <c r="G51" s="75" t="s">
        <v>322</v>
      </c>
      <c r="H51" s="75" t="s">
        <v>65</v>
      </c>
      <c r="I51" s="75" t="s">
        <v>66</v>
      </c>
      <c r="J51" s="75" t="s">
        <v>226</v>
      </c>
      <c r="K51" s="75" t="s">
        <v>154</v>
      </c>
      <c r="L51" s="75" t="s">
        <v>69</v>
      </c>
      <c r="M51" s="75" t="s">
        <v>308</v>
      </c>
      <c r="N51" s="75" t="s">
        <v>309</v>
      </c>
      <c r="O51" s="75" t="s">
        <v>310</v>
      </c>
      <c r="P51" s="75" t="s">
        <v>171</v>
      </c>
      <c r="Q51" s="75" t="s">
        <v>158</v>
      </c>
      <c r="R51" s="75" t="s">
        <v>248</v>
      </c>
      <c r="S51" s="75" t="s">
        <v>74</v>
      </c>
      <c r="T51" s="75" t="s">
        <v>189</v>
      </c>
      <c r="U51" s="75" t="s">
        <v>62</v>
      </c>
      <c r="V51" s="75" t="s">
        <v>248</v>
      </c>
      <c r="W51" s="75">
        <v>42952</v>
      </c>
      <c r="X51" s="75" t="s">
        <v>160</v>
      </c>
      <c r="Y51" s="75" t="s">
        <v>256</v>
      </c>
      <c r="Z51" s="75" t="s">
        <v>173</v>
      </c>
      <c r="AA51" s="75" t="s">
        <v>97</v>
      </c>
      <c r="AB51" s="200">
        <v>44809</v>
      </c>
      <c r="AC51" s="75" t="s">
        <v>285</v>
      </c>
      <c r="AD51" s="75" t="s">
        <v>71</v>
      </c>
      <c r="AE51" s="75" t="s">
        <v>71</v>
      </c>
      <c r="AF51" s="75" t="s">
        <v>71</v>
      </c>
      <c r="AG51" s="75" t="s">
        <v>77</v>
      </c>
      <c r="AH51" s="75" t="s">
        <v>77</v>
      </c>
      <c r="AI51" s="75" t="s">
        <v>77</v>
      </c>
      <c r="AJ51" s="75" t="s">
        <v>77</v>
      </c>
    </row>
    <row r="52" spans="1:36" ht="153" x14ac:dyDescent="0.25">
      <c r="A52" s="75" t="s">
        <v>323</v>
      </c>
      <c r="B52" s="75" t="s">
        <v>60</v>
      </c>
      <c r="C52" s="75" t="s">
        <v>241</v>
      </c>
      <c r="D52" s="75" t="s">
        <v>305</v>
      </c>
      <c r="E52" s="75" t="s">
        <v>324</v>
      </c>
      <c r="F52" s="75" t="s">
        <v>325</v>
      </c>
      <c r="G52" s="75" t="s">
        <v>326</v>
      </c>
      <c r="H52" s="75" t="s">
        <v>65</v>
      </c>
      <c r="I52" s="75" t="s">
        <v>66</v>
      </c>
      <c r="J52" s="75" t="s">
        <v>226</v>
      </c>
      <c r="K52" s="75" t="s">
        <v>154</v>
      </c>
      <c r="L52" s="75" t="s">
        <v>69</v>
      </c>
      <c r="M52" s="75" t="s">
        <v>308</v>
      </c>
      <c r="N52" s="75" t="s">
        <v>309</v>
      </c>
      <c r="O52" s="75" t="s">
        <v>310</v>
      </c>
      <c r="P52" s="75" t="s">
        <v>171</v>
      </c>
      <c r="Q52" s="75" t="s">
        <v>158</v>
      </c>
      <c r="R52" s="75" t="s">
        <v>248</v>
      </c>
      <c r="S52" s="75" t="s">
        <v>74</v>
      </c>
      <c r="T52" s="75" t="s">
        <v>189</v>
      </c>
      <c r="U52" s="75" t="s">
        <v>62</v>
      </c>
      <c r="V52" s="75" t="s">
        <v>248</v>
      </c>
      <c r="W52" s="75">
        <v>42952</v>
      </c>
      <c r="X52" s="75" t="s">
        <v>160</v>
      </c>
      <c r="Y52" s="75" t="s">
        <v>256</v>
      </c>
      <c r="Z52" s="75" t="s">
        <v>173</v>
      </c>
      <c r="AA52" s="75" t="s">
        <v>97</v>
      </c>
      <c r="AB52" s="200">
        <v>44809</v>
      </c>
      <c r="AC52" s="75" t="s">
        <v>285</v>
      </c>
      <c r="AD52" s="75" t="s">
        <v>71</v>
      </c>
      <c r="AE52" s="75" t="s">
        <v>71</v>
      </c>
      <c r="AF52" s="75" t="s">
        <v>71</v>
      </c>
      <c r="AG52" s="75" t="s">
        <v>77</v>
      </c>
      <c r="AH52" s="75" t="s">
        <v>77</v>
      </c>
      <c r="AI52" s="75" t="s">
        <v>77</v>
      </c>
      <c r="AJ52" s="75" t="s">
        <v>77</v>
      </c>
    </row>
    <row r="53" spans="1:36" ht="153" x14ac:dyDescent="0.25">
      <c r="A53" s="75" t="s">
        <v>327</v>
      </c>
      <c r="B53" s="75" t="s">
        <v>60</v>
      </c>
      <c r="C53" s="75" t="s">
        <v>241</v>
      </c>
      <c r="D53" s="75" t="s">
        <v>305</v>
      </c>
      <c r="E53" s="75" t="s">
        <v>328</v>
      </c>
      <c r="F53" s="75" t="s">
        <v>329</v>
      </c>
      <c r="G53" s="75" t="s">
        <v>330</v>
      </c>
      <c r="H53" s="75" t="s">
        <v>65</v>
      </c>
      <c r="I53" s="75" t="s">
        <v>66</v>
      </c>
      <c r="J53" s="75" t="s">
        <v>226</v>
      </c>
      <c r="K53" s="75" t="s">
        <v>154</v>
      </c>
      <c r="L53" s="75" t="s">
        <v>69</v>
      </c>
      <c r="M53" s="75" t="s">
        <v>308</v>
      </c>
      <c r="N53" s="75" t="s">
        <v>309</v>
      </c>
      <c r="O53" s="75" t="s">
        <v>310</v>
      </c>
      <c r="P53" s="75" t="s">
        <v>171</v>
      </c>
      <c r="Q53" s="75" t="s">
        <v>158</v>
      </c>
      <c r="R53" s="75" t="s">
        <v>248</v>
      </c>
      <c r="S53" s="75" t="s">
        <v>74</v>
      </c>
      <c r="T53" s="75" t="s">
        <v>189</v>
      </c>
      <c r="U53" s="75" t="s">
        <v>62</v>
      </c>
      <c r="V53" s="75" t="s">
        <v>248</v>
      </c>
      <c r="W53" s="75">
        <v>42952</v>
      </c>
      <c r="X53" s="75" t="s">
        <v>160</v>
      </c>
      <c r="Y53" s="75" t="s">
        <v>256</v>
      </c>
      <c r="Z53" s="75" t="s">
        <v>173</v>
      </c>
      <c r="AA53" s="75" t="s">
        <v>97</v>
      </c>
      <c r="AB53" s="200">
        <v>44809</v>
      </c>
      <c r="AC53" s="75" t="s">
        <v>285</v>
      </c>
      <c r="AD53" s="75" t="s">
        <v>71</v>
      </c>
      <c r="AE53" s="75" t="s">
        <v>71</v>
      </c>
      <c r="AF53" s="75" t="s">
        <v>71</v>
      </c>
      <c r="AG53" s="75" t="s">
        <v>77</v>
      </c>
      <c r="AH53" s="75" t="s">
        <v>77</v>
      </c>
      <c r="AI53" s="75" t="s">
        <v>77</v>
      </c>
      <c r="AJ53" s="75" t="s">
        <v>77</v>
      </c>
    </row>
    <row r="54" spans="1:36" ht="153" x14ac:dyDescent="0.25">
      <c r="A54" s="75" t="s">
        <v>331</v>
      </c>
      <c r="B54" s="75" t="s">
        <v>60</v>
      </c>
      <c r="C54" s="75" t="s">
        <v>241</v>
      </c>
      <c r="D54" s="75" t="s">
        <v>305</v>
      </c>
      <c r="E54" s="75" t="s">
        <v>332</v>
      </c>
      <c r="F54" s="75" t="s">
        <v>333</v>
      </c>
      <c r="G54" s="75" t="s">
        <v>334</v>
      </c>
      <c r="H54" s="75" t="s">
        <v>65</v>
      </c>
      <c r="I54" s="75" t="s">
        <v>66</v>
      </c>
      <c r="J54" s="75" t="s">
        <v>226</v>
      </c>
      <c r="K54" s="75" t="s">
        <v>154</v>
      </c>
      <c r="L54" s="75" t="s">
        <v>69</v>
      </c>
      <c r="M54" s="75" t="s">
        <v>308</v>
      </c>
      <c r="N54" s="75" t="s">
        <v>309</v>
      </c>
      <c r="O54" s="75" t="s">
        <v>310</v>
      </c>
      <c r="P54" s="75" t="s">
        <v>171</v>
      </c>
      <c r="Q54" s="75" t="s">
        <v>158</v>
      </c>
      <c r="R54" s="75" t="s">
        <v>248</v>
      </c>
      <c r="S54" s="75" t="s">
        <v>74</v>
      </c>
      <c r="T54" s="75" t="s">
        <v>189</v>
      </c>
      <c r="U54" s="75" t="s">
        <v>62</v>
      </c>
      <c r="V54" s="75" t="s">
        <v>248</v>
      </c>
      <c r="W54" s="75">
        <v>42952</v>
      </c>
      <c r="X54" s="75" t="s">
        <v>160</v>
      </c>
      <c r="Y54" s="75" t="s">
        <v>256</v>
      </c>
      <c r="Z54" s="75" t="s">
        <v>173</v>
      </c>
      <c r="AA54" s="75" t="s">
        <v>97</v>
      </c>
      <c r="AB54" s="200">
        <v>44809</v>
      </c>
      <c r="AC54" s="75" t="s">
        <v>285</v>
      </c>
      <c r="AD54" s="75" t="s">
        <v>71</v>
      </c>
      <c r="AE54" s="75" t="s">
        <v>71</v>
      </c>
      <c r="AF54" s="75" t="s">
        <v>71</v>
      </c>
      <c r="AG54" s="75" t="s">
        <v>77</v>
      </c>
      <c r="AH54" s="75" t="s">
        <v>77</v>
      </c>
      <c r="AI54" s="75" t="s">
        <v>77</v>
      </c>
      <c r="AJ54" s="75" t="s">
        <v>77</v>
      </c>
    </row>
    <row r="55" spans="1:36" ht="153" x14ac:dyDescent="0.25">
      <c r="A55" s="75" t="s">
        <v>335</v>
      </c>
      <c r="B55" s="75" t="s">
        <v>60</v>
      </c>
      <c r="C55" s="75" t="s">
        <v>241</v>
      </c>
      <c r="D55" s="75" t="s">
        <v>305</v>
      </c>
      <c r="E55" s="75" t="s">
        <v>62</v>
      </c>
      <c r="F55" s="75" t="s">
        <v>336</v>
      </c>
      <c r="G55" s="75" t="s">
        <v>337</v>
      </c>
      <c r="H55" s="75" t="s">
        <v>65</v>
      </c>
      <c r="I55" s="75" t="s">
        <v>66</v>
      </c>
      <c r="J55" s="75" t="s">
        <v>226</v>
      </c>
      <c r="K55" s="75" t="s">
        <v>154</v>
      </c>
      <c r="L55" s="75" t="s">
        <v>69</v>
      </c>
      <c r="M55" s="75" t="s">
        <v>308</v>
      </c>
      <c r="N55" s="75" t="s">
        <v>309</v>
      </c>
      <c r="O55" s="75" t="s">
        <v>310</v>
      </c>
      <c r="P55" s="75" t="s">
        <v>171</v>
      </c>
      <c r="Q55" s="75" t="s">
        <v>158</v>
      </c>
      <c r="R55" s="75" t="s">
        <v>248</v>
      </c>
      <c r="S55" s="75" t="s">
        <v>74</v>
      </c>
      <c r="T55" s="75" t="s">
        <v>189</v>
      </c>
      <c r="U55" s="75" t="s">
        <v>62</v>
      </c>
      <c r="V55" s="75" t="s">
        <v>248</v>
      </c>
      <c r="W55" s="75">
        <v>42952</v>
      </c>
      <c r="X55" s="75" t="s">
        <v>160</v>
      </c>
      <c r="Y55" s="75" t="s">
        <v>256</v>
      </c>
      <c r="Z55" s="75" t="s">
        <v>173</v>
      </c>
      <c r="AA55" s="75" t="s">
        <v>97</v>
      </c>
      <c r="AB55" s="200">
        <v>44809</v>
      </c>
      <c r="AC55" s="75" t="s">
        <v>285</v>
      </c>
      <c r="AD55" s="75" t="s">
        <v>71</v>
      </c>
      <c r="AE55" s="75" t="s">
        <v>71</v>
      </c>
      <c r="AF55" s="75" t="s">
        <v>71</v>
      </c>
      <c r="AG55" s="75" t="s">
        <v>77</v>
      </c>
      <c r="AH55" s="75" t="s">
        <v>77</v>
      </c>
      <c r="AI55" s="75" t="s">
        <v>77</v>
      </c>
      <c r="AJ55" s="75" t="s">
        <v>77</v>
      </c>
    </row>
    <row r="56" spans="1:36" ht="153" x14ac:dyDescent="0.25">
      <c r="A56" s="75" t="s">
        <v>338</v>
      </c>
      <c r="B56" s="75" t="s">
        <v>60</v>
      </c>
      <c r="C56" s="75" t="s">
        <v>241</v>
      </c>
      <c r="D56" s="75" t="s">
        <v>305</v>
      </c>
      <c r="E56" s="75" t="s">
        <v>62</v>
      </c>
      <c r="F56" s="75" t="s">
        <v>339</v>
      </c>
      <c r="G56" s="75" t="s">
        <v>340</v>
      </c>
      <c r="H56" s="75" t="s">
        <v>65</v>
      </c>
      <c r="I56" s="75" t="s">
        <v>66</v>
      </c>
      <c r="J56" s="75" t="s">
        <v>218</v>
      </c>
      <c r="K56" s="75" t="s">
        <v>154</v>
      </c>
      <c r="L56" s="75" t="s">
        <v>69</v>
      </c>
      <c r="M56" s="75" t="s">
        <v>308</v>
      </c>
      <c r="N56" s="75" t="s">
        <v>309</v>
      </c>
      <c r="O56" s="75" t="s">
        <v>310</v>
      </c>
      <c r="P56" s="75" t="s">
        <v>272</v>
      </c>
      <c r="Q56" s="75" t="s">
        <v>72</v>
      </c>
      <c r="R56" s="75" t="s">
        <v>248</v>
      </c>
      <c r="S56" s="75" t="s">
        <v>74</v>
      </c>
      <c r="T56" s="75" t="s">
        <v>189</v>
      </c>
      <c r="U56" s="75" t="s">
        <v>62</v>
      </c>
      <c r="V56" s="75" t="s">
        <v>248</v>
      </c>
      <c r="W56" s="75" t="s">
        <v>62</v>
      </c>
      <c r="X56" s="75" t="s">
        <v>62</v>
      </c>
      <c r="Y56" s="75" t="s">
        <v>62</v>
      </c>
      <c r="Z56" s="75" t="s">
        <v>62</v>
      </c>
      <c r="AA56" s="75" t="s">
        <v>62</v>
      </c>
      <c r="AB56" s="75" t="s">
        <v>62</v>
      </c>
      <c r="AC56" s="75" t="s">
        <v>62</v>
      </c>
      <c r="AD56" s="75" t="s">
        <v>71</v>
      </c>
      <c r="AE56" s="75" t="s">
        <v>71</v>
      </c>
      <c r="AF56" s="75" t="s">
        <v>71</v>
      </c>
      <c r="AG56" s="75" t="s">
        <v>76</v>
      </c>
      <c r="AH56" s="75" t="s">
        <v>76</v>
      </c>
      <c r="AI56" s="75" t="s">
        <v>76</v>
      </c>
      <c r="AJ56" s="75" t="s">
        <v>76</v>
      </c>
    </row>
    <row r="57" spans="1:36" ht="153" x14ac:dyDescent="0.25">
      <c r="A57" s="75" t="s">
        <v>341</v>
      </c>
      <c r="B57" s="75" t="s">
        <v>60</v>
      </c>
      <c r="C57" s="75" t="s">
        <v>241</v>
      </c>
      <c r="D57" s="75" t="s">
        <v>305</v>
      </c>
      <c r="E57" s="75" t="s">
        <v>62</v>
      </c>
      <c r="F57" s="75" t="s">
        <v>342</v>
      </c>
      <c r="G57" s="75" t="s">
        <v>343</v>
      </c>
      <c r="H57" s="75" t="s">
        <v>65</v>
      </c>
      <c r="I57" s="75" t="s">
        <v>66</v>
      </c>
      <c r="J57" s="75" t="s">
        <v>218</v>
      </c>
      <c r="K57" s="75" t="s">
        <v>154</v>
      </c>
      <c r="L57" s="75" t="s">
        <v>69</v>
      </c>
      <c r="M57" s="75" t="s">
        <v>308</v>
      </c>
      <c r="N57" s="75" t="s">
        <v>309</v>
      </c>
      <c r="O57" s="75" t="s">
        <v>310</v>
      </c>
      <c r="P57" s="75" t="s">
        <v>272</v>
      </c>
      <c r="Q57" s="75" t="s">
        <v>72</v>
      </c>
      <c r="R57" s="75" t="s">
        <v>248</v>
      </c>
      <c r="S57" s="75" t="s">
        <v>74</v>
      </c>
      <c r="T57" s="75" t="s">
        <v>189</v>
      </c>
      <c r="U57" s="75" t="s">
        <v>62</v>
      </c>
      <c r="V57" s="75" t="s">
        <v>248</v>
      </c>
      <c r="W57" s="75" t="s">
        <v>62</v>
      </c>
      <c r="X57" s="75" t="s">
        <v>62</v>
      </c>
      <c r="Y57" s="75" t="s">
        <v>62</v>
      </c>
      <c r="Z57" s="75" t="s">
        <v>62</v>
      </c>
      <c r="AA57" s="75" t="s">
        <v>62</v>
      </c>
      <c r="AB57" s="75" t="s">
        <v>62</v>
      </c>
      <c r="AC57" s="75" t="s">
        <v>62</v>
      </c>
      <c r="AD57" s="75" t="s">
        <v>71</v>
      </c>
      <c r="AE57" s="75" t="s">
        <v>71</v>
      </c>
      <c r="AF57" s="75" t="s">
        <v>71</v>
      </c>
      <c r="AG57" s="75" t="s">
        <v>76</v>
      </c>
      <c r="AH57" s="75" t="s">
        <v>77</v>
      </c>
      <c r="AI57" s="75" t="s">
        <v>77</v>
      </c>
      <c r="AJ57" s="75" t="s">
        <v>77</v>
      </c>
    </row>
    <row r="58" spans="1:36" ht="153" x14ac:dyDescent="0.25">
      <c r="A58" s="75" t="s">
        <v>344</v>
      </c>
      <c r="B58" s="75" t="s">
        <v>60</v>
      </c>
      <c r="C58" s="75" t="s">
        <v>241</v>
      </c>
      <c r="D58" s="75" t="s">
        <v>305</v>
      </c>
      <c r="E58" s="75" t="s">
        <v>62</v>
      </c>
      <c r="F58" s="75" t="s">
        <v>345</v>
      </c>
      <c r="G58" s="75" t="s">
        <v>346</v>
      </c>
      <c r="H58" s="75" t="s">
        <v>65</v>
      </c>
      <c r="I58" s="75" t="s">
        <v>66</v>
      </c>
      <c r="J58" s="75" t="s">
        <v>218</v>
      </c>
      <c r="K58" s="75" t="s">
        <v>154</v>
      </c>
      <c r="L58" s="75" t="s">
        <v>69</v>
      </c>
      <c r="M58" s="75" t="s">
        <v>308</v>
      </c>
      <c r="N58" s="75" t="s">
        <v>309</v>
      </c>
      <c r="O58" s="75" t="s">
        <v>310</v>
      </c>
      <c r="P58" s="75" t="s">
        <v>272</v>
      </c>
      <c r="Q58" s="75" t="s">
        <v>72</v>
      </c>
      <c r="R58" s="75" t="s">
        <v>248</v>
      </c>
      <c r="S58" s="75" t="s">
        <v>74</v>
      </c>
      <c r="T58" s="75" t="s">
        <v>189</v>
      </c>
      <c r="U58" s="75" t="s">
        <v>62</v>
      </c>
      <c r="V58" s="75" t="s">
        <v>248</v>
      </c>
      <c r="W58" s="75" t="s">
        <v>62</v>
      </c>
      <c r="X58" s="75" t="s">
        <v>62</v>
      </c>
      <c r="Y58" s="75" t="s">
        <v>62</v>
      </c>
      <c r="Z58" s="75" t="s">
        <v>62</v>
      </c>
      <c r="AA58" s="75" t="s">
        <v>62</v>
      </c>
      <c r="AB58" s="75" t="s">
        <v>62</v>
      </c>
      <c r="AC58" s="75" t="s">
        <v>62</v>
      </c>
      <c r="AD58" s="75" t="s">
        <v>71</v>
      </c>
      <c r="AE58" s="75" t="s">
        <v>71</v>
      </c>
      <c r="AF58" s="75" t="s">
        <v>71</v>
      </c>
      <c r="AG58" s="75" t="s">
        <v>76</v>
      </c>
      <c r="AH58" s="75" t="s">
        <v>76</v>
      </c>
      <c r="AI58" s="75" t="s">
        <v>76</v>
      </c>
      <c r="AJ58" s="75" t="s">
        <v>76</v>
      </c>
    </row>
    <row r="59" spans="1:36" ht="153" x14ac:dyDescent="0.25">
      <c r="A59" s="75" t="s">
        <v>347</v>
      </c>
      <c r="B59" s="75" t="s">
        <v>60</v>
      </c>
      <c r="C59" s="75" t="s">
        <v>241</v>
      </c>
      <c r="D59" s="75" t="s">
        <v>305</v>
      </c>
      <c r="E59" s="75" t="s">
        <v>62</v>
      </c>
      <c r="F59" s="75" t="s">
        <v>348</v>
      </c>
      <c r="G59" s="75" t="s">
        <v>349</v>
      </c>
      <c r="H59" s="75" t="s">
        <v>65</v>
      </c>
      <c r="I59" s="75" t="s">
        <v>66</v>
      </c>
      <c r="J59" s="75" t="s">
        <v>218</v>
      </c>
      <c r="K59" s="75" t="s">
        <v>154</v>
      </c>
      <c r="L59" s="75" t="s">
        <v>69</v>
      </c>
      <c r="M59" s="75" t="s">
        <v>308</v>
      </c>
      <c r="N59" s="75" t="s">
        <v>309</v>
      </c>
      <c r="O59" s="75" t="s">
        <v>310</v>
      </c>
      <c r="P59" s="75" t="s">
        <v>272</v>
      </c>
      <c r="Q59" s="75" t="s">
        <v>72</v>
      </c>
      <c r="R59" s="75" t="s">
        <v>248</v>
      </c>
      <c r="S59" s="75" t="s">
        <v>74</v>
      </c>
      <c r="T59" s="75" t="s">
        <v>189</v>
      </c>
      <c r="U59" s="75" t="s">
        <v>62</v>
      </c>
      <c r="V59" s="75" t="s">
        <v>248</v>
      </c>
      <c r="W59" s="75" t="s">
        <v>62</v>
      </c>
      <c r="X59" s="75" t="s">
        <v>62</v>
      </c>
      <c r="Y59" s="75" t="s">
        <v>62</v>
      </c>
      <c r="Z59" s="75" t="s">
        <v>62</v>
      </c>
      <c r="AA59" s="75" t="s">
        <v>62</v>
      </c>
      <c r="AB59" s="75" t="s">
        <v>62</v>
      </c>
      <c r="AC59" s="75" t="s">
        <v>62</v>
      </c>
      <c r="AD59" s="75" t="s">
        <v>71</v>
      </c>
      <c r="AE59" s="75" t="s">
        <v>71</v>
      </c>
      <c r="AF59" s="75" t="s">
        <v>71</v>
      </c>
      <c r="AG59" s="75" t="s">
        <v>76</v>
      </c>
      <c r="AH59" s="75" t="s">
        <v>76</v>
      </c>
      <c r="AI59" s="75" t="s">
        <v>76</v>
      </c>
      <c r="AJ59" s="75" t="s">
        <v>76</v>
      </c>
    </row>
    <row r="60" spans="1:36" ht="38.25" x14ac:dyDescent="0.25">
      <c r="A60" s="75" t="s">
        <v>350</v>
      </c>
      <c r="B60" s="75" t="s">
        <v>60</v>
      </c>
      <c r="C60" s="75" t="s">
        <v>241</v>
      </c>
      <c r="D60" s="75" t="s">
        <v>305</v>
      </c>
      <c r="E60" s="75" t="s">
        <v>351</v>
      </c>
      <c r="F60" s="75" t="s">
        <v>352</v>
      </c>
      <c r="G60" s="75" t="s">
        <v>353</v>
      </c>
      <c r="H60" s="75" t="s">
        <v>65</v>
      </c>
      <c r="I60" s="75" t="s">
        <v>66</v>
      </c>
      <c r="J60" s="75" t="s">
        <v>153</v>
      </c>
      <c r="K60" s="75" t="s">
        <v>88</v>
      </c>
      <c r="L60" s="75" t="s">
        <v>69</v>
      </c>
      <c r="M60" s="75" t="s">
        <v>70</v>
      </c>
      <c r="N60" s="75" t="s">
        <v>70</v>
      </c>
      <c r="O60" s="75" t="s">
        <v>70</v>
      </c>
      <c r="P60" s="75" t="s">
        <v>272</v>
      </c>
      <c r="Q60" s="75" t="s">
        <v>72</v>
      </c>
      <c r="R60" s="75" t="s">
        <v>248</v>
      </c>
      <c r="S60" s="75" t="s">
        <v>74</v>
      </c>
      <c r="T60" s="75" t="s">
        <v>189</v>
      </c>
      <c r="U60" s="75" t="s">
        <v>62</v>
      </c>
      <c r="V60" s="75" t="s">
        <v>248</v>
      </c>
      <c r="W60" s="75" t="s">
        <v>62</v>
      </c>
      <c r="X60" s="75" t="s">
        <v>62</v>
      </c>
      <c r="Y60" s="75" t="s">
        <v>62</v>
      </c>
      <c r="Z60" s="75" t="s">
        <v>62</v>
      </c>
      <c r="AA60" s="75" t="s">
        <v>62</v>
      </c>
      <c r="AB60" s="75" t="s">
        <v>62</v>
      </c>
      <c r="AC60" s="75" t="s">
        <v>62</v>
      </c>
      <c r="AD60" s="75" t="s">
        <v>71</v>
      </c>
      <c r="AE60" s="75" t="s">
        <v>71</v>
      </c>
      <c r="AF60" s="75" t="s">
        <v>71</v>
      </c>
      <c r="AG60" s="75" t="s">
        <v>76</v>
      </c>
      <c r="AH60" s="75" t="s">
        <v>77</v>
      </c>
      <c r="AI60" s="75" t="s">
        <v>77</v>
      </c>
      <c r="AJ60" s="75" t="s">
        <v>77</v>
      </c>
    </row>
    <row r="61" spans="1:36" ht="38.25" x14ac:dyDescent="0.25">
      <c r="A61" s="75" t="s">
        <v>354</v>
      </c>
      <c r="B61" s="75" t="s">
        <v>60</v>
      </c>
      <c r="C61" s="75" t="s">
        <v>241</v>
      </c>
      <c r="D61" s="75" t="s">
        <v>305</v>
      </c>
      <c r="E61" s="75" t="s">
        <v>62</v>
      </c>
      <c r="F61" s="75" t="s">
        <v>355</v>
      </c>
      <c r="G61" s="75" t="s">
        <v>356</v>
      </c>
      <c r="H61" s="75" t="s">
        <v>65</v>
      </c>
      <c r="I61" s="75" t="s">
        <v>66</v>
      </c>
      <c r="J61" s="75" t="s">
        <v>218</v>
      </c>
      <c r="K61" s="75" t="s">
        <v>357</v>
      </c>
      <c r="L61" s="75" t="s">
        <v>69</v>
      </c>
      <c r="M61" s="75" t="s">
        <v>70</v>
      </c>
      <c r="N61" s="75" t="s">
        <v>70</v>
      </c>
      <c r="O61" s="75" t="s">
        <v>70</v>
      </c>
      <c r="P61" s="75" t="s">
        <v>272</v>
      </c>
      <c r="Q61" s="75" t="s">
        <v>72</v>
      </c>
      <c r="R61" s="75" t="s">
        <v>248</v>
      </c>
      <c r="S61" s="75" t="s">
        <v>74</v>
      </c>
      <c r="T61" s="75" t="s">
        <v>189</v>
      </c>
      <c r="U61" s="75" t="s">
        <v>62</v>
      </c>
      <c r="V61" s="75" t="s">
        <v>248</v>
      </c>
      <c r="W61" s="75" t="s">
        <v>62</v>
      </c>
      <c r="X61" s="75" t="s">
        <v>62</v>
      </c>
      <c r="Y61" s="75" t="s">
        <v>62</v>
      </c>
      <c r="Z61" s="75" t="s">
        <v>62</v>
      </c>
      <c r="AA61" s="75" t="s">
        <v>62</v>
      </c>
      <c r="AB61" s="75" t="s">
        <v>62</v>
      </c>
      <c r="AC61" s="75" t="s">
        <v>62</v>
      </c>
      <c r="AD61" s="75" t="s">
        <v>71</v>
      </c>
      <c r="AE61" s="75" t="s">
        <v>71</v>
      </c>
      <c r="AF61" s="75" t="s">
        <v>71</v>
      </c>
      <c r="AG61" s="75" t="s">
        <v>77</v>
      </c>
      <c r="AH61" s="75" t="s">
        <v>99</v>
      </c>
      <c r="AI61" s="75" t="s">
        <v>77</v>
      </c>
      <c r="AJ61" s="75" t="s">
        <v>77</v>
      </c>
    </row>
    <row r="62" spans="1:36" ht="165" customHeight="1" x14ac:dyDescent="0.25">
      <c r="A62" s="75" t="s">
        <v>358</v>
      </c>
      <c r="B62" s="75" t="s">
        <v>60</v>
      </c>
      <c r="C62" s="75" t="s">
        <v>241</v>
      </c>
      <c r="D62" s="75" t="s">
        <v>359</v>
      </c>
      <c r="E62" s="75" t="s">
        <v>62</v>
      </c>
      <c r="F62" s="75" t="s">
        <v>360</v>
      </c>
      <c r="G62" s="75" t="s">
        <v>361</v>
      </c>
      <c r="H62" s="75" t="s">
        <v>65</v>
      </c>
      <c r="I62" s="75" t="s">
        <v>66</v>
      </c>
      <c r="J62" s="75" t="s">
        <v>226</v>
      </c>
      <c r="K62" s="75" t="s">
        <v>154</v>
      </c>
      <c r="L62" s="75" t="s">
        <v>69</v>
      </c>
      <c r="M62" s="75" t="s">
        <v>300</v>
      </c>
      <c r="N62" s="75" t="s">
        <v>300</v>
      </c>
      <c r="O62" s="75" t="s">
        <v>301</v>
      </c>
      <c r="P62" s="75" t="s">
        <v>71</v>
      </c>
      <c r="Q62" s="75" t="s">
        <v>72</v>
      </c>
      <c r="R62" s="75" t="s">
        <v>248</v>
      </c>
      <c r="S62" s="75" t="s">
        <v>74</v>
      </c>
      <c r="T62" s="75" t="s">
        <v>189</v>
      </c>
      <c r="U62" s="75" t="s">
        <v>62</v>
      </c>
      <c r="V62" s="75" t="s">
        <v>248</v>
      </c>
      <c r="W62" s="75" t="s">
        <v>62</v>
      </c>
      <c r="X62" s="75" t="s">
        <v>62</v>
      </c>
      <c r="Y62" s="75" t="s">
        <v>62</v>
      </c>
      <c r="Z62" s="75" t="s">
        <v>62</v>
      </c>
      <c r="AA62" s="75" t="s">
        <v>62</v>
      </c>
      <c r="AB62" s="75" t="s">
        <v>62</v>
      </c>
      <c r="AC62" s="75" t="s">
        <v>62</v>
      </c>
      <c r="AD62" s="75" t="s">
        <v>71</v>
      </c>
      <c r="AE62" s="75" t="s">
        <v>71</v>
      </c>
      <c r="AF62" s="75" t="s">
        <v>71</v>
      </c>
      <c r="AG62" s="75" t="s">
        <v>76</v>
      </c>
      <c r="AH62" s="75" t="s">
        <v>76</v>
      </c>
      <c r="AI62" s="75" t="s">
        <v>76</v>
      </c>
      <c r="AJ62" s="75" t="s">
        <v>76</v>
      </c>
    </row>
    <row r="63" spans="1:36" ht="51" x14ac:dyDescent="0.25">
      <c r="A63" s="75" t="s">
        <v>362</v>
      </c>
      <c r="B63" s="75" t="s">
        <v>60</v>
      </c>
      <c r="C63" s="75" t="s">
        <v>241</v>
      </c>
      <c r="D63" s="75" t="s">
        <v>62</v>
      </c>
      <c r="E63" s="75" t="s">
        <v>363</v>
      </c>
      <c r="F63" s="75" t="s">
        <v>364</v>
      </c>
      <c r="G63" s="75" t="s">
        <v>365</v>
      </c>
      <c r="H63" s="75" t="s">
        <v>65</v>
      </c>
      <c r="I63" s="75" t="s">
        <v>66</v>
      </c>
      <c r="J63" s="75" t="s">
        <v>226</v>
      </c>
      <c r="K63" s="75" t="s">
        <v>154</v>
      </c>
      <c r="L63" s="75" t="s">
        <v>69</v>
      </c>
      <c r="M63" s="75" t="s">
        <v>70</v>
      </c>
      <c r="N63" s="75" t="s">
        <v>70</v>
      </c>
      <c r="O63" s="75" t="s">
        <v>70</v>
      </c>
      <c r="P63" s="75" t="s">
        <v>171</v>
      </c>
      <c r="Q63" s="75" t="s">
        <v>158</v>
      </c>
      <c r="R63" s="75" t="s">
        <v>248</v>
      </c>
      <c r="S63" s="75" t="s">
        <v>74</v>
      </c>
      <c r="T63" s="75" t="s">
        <v>189</v>
      </c>
      <c r="U63" s="75" t="s">
        <v>62</v>
      </c>
      <c r="V63" s="75" t="s">
        <v>248</v>
      </c>
      <c r="W63" s="75">
        <v>42952</v>
      </c>
      <c r="X63" s="75" t="s">
        <v>160</v>
      </c>
      <c r="Y63" s="75" t="s">
        <v>256</v>
      </c>
      <c r="Z63" s="75" t="s">
        <v>173</v>
      </c>
      <c r="AA63" s="75" t="s">
        <v>97</v>
      </c>
      <c r="AB63" s="200">
        <v>44809</v>
      </c>
      <c r="AC63" s="75" t="s">
        <v>285</v>
      </c>
      <c r="AD63" s="75" t="s">
        <v>71</v>
      </c>
      <c r="AE63" s="75" t="s">
        <v>71</v>
      </c>
      <c r="AF63" s="75" t="s">
        <v>71</v>
      </c>
      <c r="AG63" s="75" t="s">
        <v>77</v>
      </c>
      <c r="AH63" s="75" t="s">
        <v>77</v>
      </c>
      <c r="AI63" s="75" t="s">
        <v>77</v>
      </c>
      <c r="AJ63" s="75" t="s">
        <v>77</v>
      </c>
    </row>
    <row r="64" spans="1:36" ht="51" x14ac:dyDescent="0.25">
      <c r="A64" s="75" t="s">
        <v>366</v>
      </c>
      <c r="B64" s="75" t="s">
        <v>60</v>
      </c>
      <c r="C64" s="75" t="s">
        <v>241</v>
      </c>
      <c r="D64" s="75" t="s">
        <v>62</v>
      </c>
      <c r="E64" s="75" t="s">
        <v>367</v>
      </c>
      <c r="F64" s="75" t="s">
        <v>368</v>
      </c>
      <c r="G64" s="75" t="s">
        <v>365</v>
      </c>
      <c r="H64" s="75" t="s">
        <v>65</v>
      </c>
      <c r="I64" s="75" t="s">
        <v>66</v>
      </c>
      <c r="J64" s="75" t="s">
        <v>226</v>
      </c>
      <c r="K64" s="75" t="s">
        <v>154</v>
      </c>
      <c r="L64" s="75" t="s">
        <v>69</v>
      </c>
      <c r="M64" s="75" t="s">
        <v>70</v>
      </c>
      <c r="N64" s="75" t="s">
        <v>70</v>
      </c>
      <c r="O64" s="75" t="s">
        <v>70</v>
      </c>
      <c r="P64" s="75" t="s">
        <v>171</v>
      </c>
      <c r="Q64" s="75" t="s">
        <v>158</v>
      </c>
      <c r="R64" s="75" t="s">
        <v>248</v>
      </c>
      <c r="S64" s="75" t="s">
        <v>74</v>
      </c>
      <c r="T64" s="75" t="s">
        <v>189</v>
      </c>
      <c r="U64" s="75" t="s">
        <v>62</v>
      </c>
      <c r="V64" s="75" t="s">
        <v>248</v>
      </c>
      <c r="W64" s="75">
        <v>42952</v>
      </c>
      <c r="X64" s="75" t="s">
        <v>160</v>
      </c>
      <c r="Y64" s="75" t="s">
        <v>256</v>
      </c>
      <c r="Z64" s="75" t="s">
        <v>173</v>
      </c>
      <c r="AA64" s="75" t="s">
        <v>97</v>
      </c>
      <c r="AB64" s="200">
        <v>44809</v>
      </c>
      <c r="AC64" s="75" t="s">
        <v>285</v>
      </c>
      <c r="AD64" s="75" t="s">
        <v>71</v>
      </c>
      <c r="AE64" s="75" t="s">
        <v>71</v>
      </c>
      <c r="AF64" s="75" t="s">
        <v>71</v>
      </c>
      <c r="AG64" s="75" t="s">
        <v>77</v>
      </c>
      <c r="AH64" s="75" t="s">
        <v>77</v>
      </c>
      <c r="AI64" s="75" t="s">
        <v>77</v>
      </c>
      <c r="AJ64" s="75" t="s">
        <v>77</v>
      </c>
    </row>
    <row r="65" spans="1:36" ht="51" x14ac:dyDescent="0.25">
      <c r="A65" s="75" t="s">
        <v>369</v>
      </c>
      <c r="B65" s="75" t="s">
        <v>60</v>
      </c>
      <c r="C65" s="75" t="s">
        <v>241</v>
      </c>
      <c r="D65" s="75" t="s">
        <v>62</v>
      </c>
      <c r="E65" s="75" t="s">
        <v>62</v>
      </c>
      <c r="F65" s="75" t="s">
        <v>370</v>
      </c>
      <c r="G65" s="75" t="s">
        <v>371</v>
      </c>
      <c r="H65" s="75" t="s">
        <v>65</v>
      </c>
      <c r="I65" s="75" t="s">
        <v>372</v>
      </c>
      <c r="J65" s="75" t="s">
        <v>87</v>
      </c>
      <c r="K65" s="75" t="s">
        <v>373</v>
      </c>
      <c r="L65" s="75" t="s">
        <v>69</v>
      </c>
      <c r="M65" s="75" t="s">
        <v>70</v>
      </c>
      <c r="N65" s="75" t="s">
        <v>70</v>
      </c>
      <c r="O65" s="75" t="s">
        <v>70</v>
      </c>
      <c r="P65" s="75" t="s">
        <v>171</v>
      </c>
      <c r="Q65" s="75" t="s">
        <v>158</v>
      </c>
      <c r="R65" s="75" t="s">
        <v>248</v>
      </c>
      <c r="S65" s="75" t="s">
        <v>74</v>
      </c>
      <c r="T65" s="75" t="s">
        <v>189</v>
      </c>
      <c r="U65" s="75" t="s">
        <v>374</v>
      </c>
      <c r="V65" s="75" t="s">
        <v>248</v>
      </c>
      <c r="W65" s="75">
        <v>42952</v>
      </c>
      <c r="X65" s="75" t="s">
        <v>160</v>
      </c>
      <c r="Y65" s="75" t="s">
        <v>256</v>
      </c>
      <c r="Z65" s="75" t="s">
        <v>173</v>
      </c>
      <c r="AA65" s="75" t="s">
        <v>97</v>
      </c>
      <c r="AB65" s="200">
        <v>44809</v>
      </c>
      <c r="AC65" s="75" t="s">
        <v>285</v>
      </c>
      <c r="AD65" s="75" t="s">
        <v>71</v>
      </c>
      <c r="AE65" s="75" t="s">
        <v>71</v>
      </c>
      <c r="AF65" s="75" t="s">
        <v>71</v>
      </c>
      <c r="AG65" s="75" t="s">
        <v>77</v>
      </c>
      <c r="AH65" s="75" t="s">
        <v>77</v>
      </c>
      <c r="AI65" s="75" t="s">
        <v>77</v>
      </c>
      <c r="AJ65" s="75" t="s">
        <v>77</v>
      </c>
    </row>
    <row r="66" spans="1:36" ht="51" x14ac:dyDescent="0.25">
      <c r="A66" s="75" t="s">
        <v>375</v>
      </c>
      <c r="B66" s="75" t="s">
        <v>60</v>
      </c>
      <c r="C66" s="75" t="s">
        <v>241</v>
      </c>
      <c r="D66" s="75" t="s">
        <v>62</v>
      </c>
      <c r="E66" s="75" t="s">
        <v>62</v>
      </c>
      <c r="F66" s="75" t="s">
        <v>376</v>
      </c>
      <c r="G66" s="75" t="s">
        <v>377</v>
      </c>
      <c r="H66" s="75" t="s">
        <v>65</v>
      </c>
      <c r="I66" s="75" t="s">
        <v>372</v>
      </c>
      <c r="J66" s="75" t="s">
        <v>87</v>
      </c>
      <c r="K66" s="75" t="s">
        <v>373</v>
      </c>
      <c r="L66" s="75" t="s">
        <v>69</v>
      </c>
      <c r="M66" s="75" t="s">
        <v>70</v>
      </c>
      <c r="N66" s="75" t="s">
        <v>70</v>
      </c>
      <c r="O66" s="75" t="s">
        <v>70</v>
      </c>
      <c r="P66" s="75" t="s">
        <v>171</v>
      </c>
      <c r="Q66" s="75" t="s">
        <v>158</v>
      </c>
      <c r="R66" s="75" t="s">
        <v>248</v>
      </c>
      <c r="S66" s="75" t="s">
        <v>74</v>
      </c>
      <c r="T66" s="75" t="s">
        <v>189</v>
      </c>
      <c r="U66" s="75" t="s">
        <v>374</v>
      </c>
      <c r="V66" s="75" t="s">
        <v>248</v>
      </c>
      <c r="W66" s="75">
        <v>42952</v>
      </c>
      <c r="X66" s="75" t="s">
        <v>160</v>
      </c>
      <c r="Y66" s="75" t="s">
        <v>256</v>
      </c>
      <c r="Z66" s="75" t="s">
        <v>173</v>
      </c>
      <c r="AA66" s="75" t="s">
        <v>97</v>
      </c>
      <c r="AB66" s="200">
        <v>44809</v>
      </c>
      <c r="AC66" s="75" t="s">
        <v>285</v>
      </c>
      <c r="AD66" s="75" t="s">
        <v>71</v>
      </c>
      <c r="AE66" s="75" t="s">
        <v>71</v>
      </c>
      <c r="AF66" s="75" t="s">
        <v>71</v>
      </c>
      <c r="AG66" s="75" t="s">
        <v>77</v>
      </c>
      <c r="AH66" s="75" t="s">
        <v>77</v>
      </c>
      <c r="AI66" s="75" t="s">
        <v>77</v>
      </c>
      <c r="AJ66" s="75" t="s">
        <v>77</v>
      </c>
    </row>
    <row r="67" spans="1:36" ht="63.75" x14ac:dyDescent="0.25">
      <c r="A67" s="75" t="s">
        <v>378</v>
      </c>
      <c r="B67" s="75" t="s">
        <v>60</v>
      </c>
      <c r="C67" s="75" t="s">
        <v>241</v>
      </c>
      <c r="D67" s="75" t="s">
        <v>379</v>
      </c>
      <c r="E67" s="75" t="s">
        <v>166</v>
      </c>
      <c r="F67" s="75" t="s">
        <v>380</v>
      </c>
      <c r="G67" s="75" t="s">
        <v>381</v>
      </c>
      <c r="H67" s="75" t="s">
        <v>65</v>
      </c>
      <c r="I67" s="75" t="s">
        <v>66</v>
      </c>
      <c r="J67" s="75" t="s">
        <v>226</v>
      </c>
      <c r="K67" s="75" t="s">
        <v>154</v>
      </c>
      <c r="L67" s="75" t="s">
        <v>69</v>
      </c>
      <c r="M67" s="75" t="s">
        <v>308</v>
      </c>
      <c r="N67" s="75" t="s">
        <v>309</v>
      </c>
      <c r="O67" s="75" t="s">
        <v>382</v>
      </c>
      <c r="P67" s="75" t="s">
        <v>171</v>
      </c>
      <c r="Q67" s="75" t="s">
        <v>90</v>
      </c>
      <c r="R67" s="75" t="s">
        <v>248</v>
      </c>
      <c r="S67" s="75" t="s">
        <v>74</v>
      </c>
      <c r="T67" s="75" t="s">
        <v>189</v>
      </c>
      <c r="U67" s="75" t="s">
        <v>62</v>
      </c>
      <c r="V67" s="75" t="s">
        <v>248</v>
      </c>
      <c r="W67" s="75">
        <v>42653</v>
      </c>
      <c r="X67" s="75" t="s">
        <v>383</v>
      </c>
      <c r="Y67" s="75" t="s">
        <v>384</v>
      </c>
      <c r="Z67" s="75" t="s">
        <v>173</v>
      </c>
      <c r="AA67" s="75" t="s">
        <v>163</v>
      </c>
      <c r="AB67" s="200">
        <v>44817</v>
      </c>
      <c r="AC67" s="75" t="s">
        <v>98</v>
      </c>
      <c r="AD67" s="75" t="s">
        <v>71</v>
      </c>
      <c r="AE67" s="75" t="s">
        <v>71</v>
      </c>
      <c r="AF67" s="75" t="s">
        <v>71</v>
      </c>
      <c r="AG67" s="75" t="s">
        <v>77</v>
      </c>
      <c r="AH67" s="75" t="s">
        <v>77</v>
      </c>
      <c r="AI67" s="75" t="s">
        <v>77</v>
      </c>
      <c r="AJ67" s="75" t="s">
        <v>77</v>
      </c>
    </row>
    <row r="68" spans="1:36" ht="63.75" x14ac:dyDescent="0.25">
      <c r="A68" s="75" t="s">
        <v>385</v>
      </c>
      <c r="B68" s="75" t="s">
        <v>60</v>
      </c>
      <c r="C68" s="75" t="s">
        <v>241</v>
      </c>
      <c r="D68" s="75" t="s">
        <v>379</v>
      </c>
      <c r="E68" s="75" t="s">
        <v>386</v>
      </c>
      <c r="F68" s="75" t="s">
        <v>387</v>
      </c>
      <c r="G68" s="75" t="s">
        <v>388</v>
      </c>
      <c r="H68" s="75" t="s">
        <v>65</v>
      </c>
      <c r="I68" s="75" t="s">
        <v>66</v>
      </c>
      <c r="J68" s="75" t="s">
        <v>185</v>
      </c>
      <c r="K68" s="75" t="s">
        <v>389</v>
      </c>
      <c r="L68" s="75" t="s">
        <v>69</v>
      </c>
      <c r="M68" s="75" t="s">
        <v>308</v>
      </c>
      <c r="N68" s="75" t="s">
        <v>309</v>
      </c>
      <c r="O68" s="75" t="s">
        <v>382</v>
      </c>
      <c r="P68" s="75" t="s">
        <v>171</v>
      </c>
      <c r="Q68" s="75" t="s">
        <v>90</v>
      </c>
      <c r="R68" s="75" t="s">
        <v>248</v>
      </c>
      <c r="S68" s="75" t="s">
        <v>74</v>
      </c>
      <c r="T68" s="75" t="s">
        <v>189</v>
      </c>
      <c r="U68" s="75" t="s">
        <v>390</v>
      </c>
      <c r="V68" s="75" t="s">
        <v>248</v>
      </c>
      <c r="W68" s="75">
        <v>38719</v>
      </c>
      <c r="X68" s="75" t="s">
        <v>383</v>
      </c>
      <c r="Y68" s="75" t="s">
        <v>384</v>
      </c>
      <c r="Z68" s="75" t="s">
        <v>173</v>
      </c>
      <c r="AA68" s="75" t="s">
        <v>163</v>
      </c>
      <c r="AB68" s="200">
        <v>44817</v>
      </c>
      <c r="AC68" s="75" t="s">
        <v>98</v>
      </c>
      <c r="AD68" s="75" t="s">
        <v>71</v>
      </c>
      <c r="AE68" s="75" t="s">
        <v>71</v>
      </c>
      <c r="AF68" s="75" t="s">
        <v>71</v>
      </c>
      <c r="AG68" s="75" t="s">
        <v>77</v>
      </c>
      <c r="AH68" s="75" t="s">
        <v>77</v>
      </c>
      <c r="AI68" s="75" t="s">
        <v>77</v>
      </c>
      <c r="AJ68" s="75" t="s">
        <v>77</v>
      </c>
    </row>
    <row r="69" spans="1:36" ht="63.75" x14ac:dyDescent="0.25">
      <c r="A69" s="75" t="s">
        <v>391</v>
      </c>
      <c r="B69" s="75" t="s">
        <v>60</v>
      </c>
      <c r="C69" s="75" t="s">
        <v>241</v>
      </c>
      <c r="D69" s="75" t="s">
        <v>379</v>
      </c>
      <c r="E69" s="75" t="s">
        <v>392</v>
      </c>
      <c r="F69" s="75" t="s">
        <v>393</v>
      </c>
      <c r="G69" s="75" t="s">
        <v>394</v>
      </c>
      <c r="H69" s="75" t="s">
        <v>65</v>
      </c>
      <c r="I69" s="75" t="s">
        <v>66</v>
      </c>
      <c r="J69" s="75" t="s">
        <v>226</v>
      </c>
      <c r="K69" s="75" t="s">
        <v>154</v>
      </c>
      <c r="L69" s="75" t="s">
        <v>69</v>
      </c>
      <c r="M69" s="75" t="s">
        <v>308</v>
      </c>
      <c r="N69" s="75" t="s">
        <v>309</v>
      </c>
      <c r="O69" s="75" t="s">
        <v>393</v>
      </c>
      <c r="P69" s="75" t="s">
        <v>272</v>
      </c>
      <c r="Q69" s="75" t="s">
        <v>72</v>
      </c>
      <c r="R69" s="75" t="s">
        <v>248</v>
      </c>
      <c r="S69" s="75" t="s">
        <v>74</v>
      </c>
      <c r="T69" s="75" t="s">
        <v>189</v>
      </c>
      <c r="U69" s="75" t="s">
        <v>62</v>
      </c>
      <c r="V69" s="75" t="s">
        <v>248</v>
      </c>
      <c r="W69" s="75" t="s">
        <v>62</v>
      </c>
      <c r="X69" s="75" t="s">
        <v>62</v>
      </c>
      <c r="Y69" s="75" t="s">
        <v>62</v>
      </c>
      <c r="Z69" s="75" t="s">
        <v>62</v>
      </c>
      <c r="AA69" s="75" t="s">
        <v>62</v>
      </c>
      <c r="AB69" s="75" t="s">
        <v>62</v>
      </c>
      <c r="AC69" s="75" t="s">
        <v>62</v>
      </c>
      <c r="AD69" s="75" t="s">
        <v>71</v>
      </c>
      <c r="AE69" s="75" t="s">
        <v>71</v>
      </c>
      <c r="AF69" s="75" t="s">
        <v>71</v>
      </c>
      <c r="AG69" s="75" t="s">
        <v>76</v>
      </c>
      <c r="AH69" s="75" t="s">
        <v>76</v>
      </c>
      <c r="AI69" s="75" t="s">
        <v>76</v>
      </c>
      <c r="AJ69" s="75" t="s">
        <v>76</v>
      </c>
    </row>
    <row r="70" spans="1:36" ht="63.75" x14ac:dyDescent="0.25">
      <c r="A70" s="75" t="s">
        <v>395</v>
      </c>
      <c r="B70" s="75" t="s">
        <v>60</v>
      </c>
      <c r="C70" s="75" t="s">
        <v>241</v>
      </c>
      <c r="D70" s="75" t="s">
        <v>379</v>
      </c>
      <c r="E70" s="75" t="s">
        <v>396</v>
      </c>
      <c r="F70" s="75" t="s">
        <v>397</v>
      </c>
      <c r="G70" s="75" t="s">
        <v>398</v>
      </c>
      <c r="H70" s="75" t="s">
        <v>65</v>
      </c>
      <c r="I70" s="75" t="s">
        <v>66</v>
      </c>
      <c r="J70" s="75" t="s">
        <v>226</v>
      </c>
      <c r="K70" s="75" t="s">
        <v>154</v>
      </c>
      <c r="L70" s="75" t="s">
        <v>69</v>
      </c>
      <c r="M70" s="75" t="s">
        <v>308</v>
      </c>
      <c r="N70" s="75" t="s">
        <v>309</v>
      </c>
      <c r="O70" s="75" t="s">
        <v>397</v>
      </c>
      <c r="P70" s="75" t="s">
        <v>171</v>
      </c>
      <c r="Q70" s="75" t="s">
        <v>90</v>
      </c>
      <c r="R70" s="75" t="s">
        <v>248</v>
      </c>
      <c r="S70" s="75" t="s">
        <v>74</v>
      </c>
      <c r="T70" s="75" t="s">
        <v>189</v>
      </c>
      <c r="U70" s="75" t="s">
        <v>62</v>
      </c>
      <c r="V70" s="75" t="s">
        <v>248</v>
      </c>
      <c r="W70" s="75">
        <v>42850</v>
      </c>
      <c r="X70" s="75" t="s">
        <v>383</v>
      </c>
      <c r="Y70" s="75" t="s">
        <v>384</v>
      </c>
      <c r="Z70" s="75" t="s">
        <v>173</v>
      </c>
      <c r="AA70" s="75" t="s">
        <v>163</v>
      </c>
      <c r="AB70" s="200">
        <v>44817</v>
      </c>
      <c r="AC70" s="75" t="s">
        <v>98</v>
      </c>
      <c r="AD70" s="75" t="s">
        <v>71</v>
      </c>
      <c r="AE70" s="75" t="s">
        <v>71</v>
      </c>
      <c r="AF70" s="75" t="s">
        <v>71</v>
      </c>
      <c r="AG70" s="75" t="s">
        <v>76</v>
      </c>
      <c r="AH70" s="75" t="s">
        <v>76</v>
      </c>
      <c r="AI70" s="75" t="s">
        <v>399</v>
      </c>
      <c r="AJ70" s="75" t="s">
        <v>76</v>
      </c>
    </row>
    <row r="71" spans="1:36" ht="38.25" x14ac:dyDescent="0.25">
      <c r="A71" s="75" t="s">
        <v>400</v>
      </c>
      <c r="B71" s="75" t="s">
        <v>60</v>
      </c>
      <c r="C71" s="75" t="s">
        <v>241</v>
      </c>
      <c r="D71" s="75" t="s">
        <v>379</v>
      </c>
      <c r="E71" s="75" t="s">
        <v>401</v>
      </c>
      <c r="F71" s="75" t="s">
        <v>402</v>
      </c>
      <c r="G71" s="75" t="s">
        <v>403</v>
      </c>
      <c r="H71" s="75" t="s">
        <v>65</v>
      </c>
      <c r="I71" s="75" t="s">
        <v>66</v>
      </c>
      <c r="J71" s="75" t="s">
        <v>226</v>
      </c>
      <c r="K71" s="75" t="s">
        <v>154</v>
      </c>
      <c r="L71" s="75" t="s">
        <v>69</v>
      </c>
      <c r="M71" s="75" t="s">
        <v>308</v>
      </c>
      <c r="N71" s="75" t="s">
        <v>309</v>
      </c>
      <c r="O71" s="75" t="s">
        <v>402</v>
      </c>
      <c r="P71" s="75" t="s">
        <v>171</v>
      </c>
      <c r="Q71" s="75" t="s">
        <v>72</v>
      </c>
      <c r="R71" s="75" t="s">
        <v>248</v>
      </c>
      <c r="S71" s="75" t="s">
        <v>74</v>
      </c>
      <c r="T71" s="75" t="s">
        <v>189</v>
      </c>
      <c r="U71" s="75" t="s">
        <v>62</v>
      </c>
      <c r="V71" s="75" t="s">
        <v>248</v>
      </c>
      <c r="W71" s="75" t="s">
        <v>62</v>
      </c>
      <c r="X71" s="75" t="s">
        <v>62</v>
      </c>
      <c r="Y71" s="75" t="s">
        <v>62</v>
      </c>
      <c r="Z71" s="75" t="s">
        <v>62</v>
      </c>
      <c r="AA71" s="75" t="s">
        <v>62</v>
      </c>
      <c r="AB71" s="75" t="s">
        <v>62</v>
      </c>
      <c r="AC71" s="75" t="s">
        <v>62</v>
      </c>
      <c r="AD71" s="75" t="s">
        <v>71</v>
      </c>
      <c r="AE71" s="75" t="s">
        <v>71</v>
      </c>
      <c r="AF71" s="75" t="s">
        <v>71</v>
      </c>
      <c r="AG71" s="75" t="s">
        <v>76</v>
      </c>
      <c r="AH71" s="75" t="s">
        <v>76</v>
      </c>
      <c r="AI71" s="75" t="s">
        <v>76</v>
      </c>
      <c r="AJ71" s="75" t="s">
        <v>76</v>
      </c>
    </row>
    <row r="72" spans="1:36" ht="38.25" x14ac:dyDescent="0.25">
      <c r="A72" s="75" t="s">
        <v>404</v>
      </c>
      <c r="B72" s="75" t="s">
        <v>60</v>
      </c>
      <c r="C72" s="75" t="s">
        <v>241</v>
      </c>
      <c r="D72" s="75" t="s">
        <v>379</v>
      </c>
      <c r="E72" s="75" t="s">
        <v>405</v>
      </c>
      <c r="F72" s="75" t="s">
        <v>406</v>
      </c>
      <c r="G72" s="75" t="s">
        <v>407</v>
      </c>
      <c r="H72" s="75" t="s">
        <v>65</v>
      </c>
      <c r="I72" s="75" t="s">
        <v>66</v>
      </c>
      <c r="J72" s="75" t="s">
        <v>185</v>
      </c>
      <c r="K72" s="75" t="s">
        <v>408</v>
      </c>
      <c r="L72" s="75" t="s">
        <v>69</v>
      </c>
      <c r="M72" s="75" t="s">
        <v>70</v>
      </c>
      <c r="N72" s="75" t="s">
        <v>70</v>
      </c>
      <c r="O72" s="75" t="s">
        <v>70</v>
      </c>
      <c r="P72" s="75" t="s">
        <v>409</v>
      </c>
      <c r="Q72" s="75" t="s">
        <v>72</v>
      </c>
      <c r="R72" s="75" t="s">
        <v>248</v>
      </c>
      <c r="S72" s="75" t="s">
        <v>74</v>
      </c>
      <c r="T72" s="75" t="s">
        <v>108</v>
      </c>
      <c r="U72" s="75" t="s">
        <v>62</v>
      </c>
      <c r="V72" s="75" t="s">
        <v>248</v>
      </c>
      <c r="W72" s="75" t="s">
        <v>62</v>
      </c>
      <c r="X72" s="75" t="s">
        <v>62</v>
      </c>
      <c r="Y72" s="75" t="s">
        <v>62</v>
      </c>
      <c r="Z72" s="75" t="s">
        <v>62</v>
      </c>
      <c r="AA72" s="75" t="s">
        <v>62</v>
      </c>
      <c r="AB72" s="75" t="s">
        <v>62</v>
      </c>
      <c r="AC72" s="75" t="s">
        <v>62</v>
      </c>
      <c r="AD72" s="75" t="s">
        <v>71</v>
      </c>
      <c r="AE72" s="75" t="s">
        <v>71</v>
      </c>
      <c r="AF72" s="75" t="s">
        <v>71</v>
      </c>
      <c r="AG72" s="75" t="s">
        <v>76</v>
      </c>
      <c r="AH72" s="75" t="s">
        <v>76</v>
      </c>
      <c r="AI72" s="75" t="s">
        <v>76</v>
      </c>
      <c r="AJ72" s="75" t="s">
        <v>76</v>
      </c>
    </row>
    <row r="73" spans="1:36" ht="51" x14ac:dyDescent="0.25">
      <c r="A73" s="75" t="s">
        <v>410</v>
      </c>
      <c r="B73" s="75" t="s">
        <v>60</v>
      </c>
      <c r="C73" s="75" t="s">
        <v>241</v>
      </c>
      <c r="D73" s="75" t="s">
        <v>411</v>
      </c>
      <c r="E73" s="75" t="s">
        <v>412</v>
      </c>
      <c r="F73" s="75" t="s">
        <v>413</v>
      </c>
      <c r="G73" s="75" t="s">
        <v>413</v>
      </c>
      <c r="H73" s="75" t="s">
        <v>65</v>
      </c>
      <c r="I73" s="75" t="s">
        <v>66</v>
      </c>
      <c r="J73" s="75" t="s">
        <v>226</v>
      </c>
      <c r="K73" s="75" t="s">
        <v>408</v>
      </c>
      <c r="L73" s="75" t="s">
        <v>69</v>
      </c>
      <c r="M73" s="75" t="s">
        <v>70</v>
      </c>
      <c r="N73" s="75" t="s">
        <v>70</v>
      </c>
      <c r="O73" s="75" t="s">
        <v>70</v>
      </c>
      <c r="P73" s="75" t="s">
        <v>409</v>
      </c>
      <c r="Q73" s="75" t="s">
        <v>72</v>
      </c>
      <c r="R73" s="75" t="s">
        <v>248</v>
      </c>
      <c r="S73" s="75" t="s">
        <v>74</v>
      </c>
      <c r="T73" s="75" t="s">
        <v>189</v>
      </c>
      <c r="U73" s="75" t="s">
        <v>62</v>
      </c>
      <c r="V73" s="75" t="s">
        <v>248</v>
      </c>
      <c r="W73" s="75" t="s">
        <v>62</v>
      </c>
      <c r="X73" s="75" t="s">
        <v>62</v>
      </c>
      <c r="Y73" s="75" t="s">
        <v>62</v>
      </c>
      <c r="Z73" s="75" t="s">
        <v>62</v>
      </c>
      <c r="AA73" s="75" t="s">
        <v>62</v>
      </c>
      <c r="AB73" s="75" t="s">
        <v>62</v>
      </c>
      <c r="AC73" s="75" t="s">
        <v>62</v>
      </c>
      <c r="AD73" s="75" t="s">
        <v>71</v>
      </c>
      <c r="AE73" s="75" t="s">
        <v>71</v>
      </c>
      <c r="AF73" s="75" t="s">
        <v>71</v>
      </c>
      <c r="AG73" s="75" t="s">
        <v>76</v>
      </c>
      <c r="AH73" s="75" t="s">
        <v>76</v>
      </c>
      <c r="AI73" s="75" t="s">
        <v>76</v>
      </c>
      <c r="AJ73" s="75" t="s">
        <v>76</v>
      </c>
    </row>
    <row r="74" spans="1:36" ht="38.25" x14ac:dyDescent="0.25">
      <c r="A74" s="75" t="s">
        <v>414</v>
      </c>
      <c r="B74" s="75" t="s">
        <v>60</v>
      </c>
      <c r="C74" s="75" t="s">
        <v>241</v>
      </c>
      <c r="D74" s="75" t="s">
        <v>411</v>
      </c>
      <c r="E74" s="75" t="s">
        <v>415</v>
      </c>
      <c r="F74" s="75" t="s">
        <v>416</v>
      </c>
      <c r="G74" s="75" t="s">
        <v>417</v>
      </c>
      <c r="H74" s="75" t="s">
        <v>65</v>
      </c>
      <c r="I74" s="75" t="s">
        <v>66</v>
      </c>
      <c r="J74" s="75" t="s">
        <v>226</v>
      </c>
      <c r="K74" s="75" t="s">
        <v>408</v>
      </c>
      <c r="L74" s="75" t="s">
        <v>69</v>
      </c>
      <c r="M74" s="75" t="s">
        <v>70</v>
      </c>
      <c r="N74" s="75" t="s">
        <v>70</v>
      </c>
      <c r="O74" s="75" t="s">
        <v>70</v>
      </c>
      <c r="P74" s="75" t="s">
        <v>409</v>
      </c>
      <c r="Q74" s="75" t="s">
        <v>72</v>
      </c>
      <c r="R74" s="75" t="s">
        <v>248</v>
      </c>
      <c r="S74" s="75" t="s">
        <v>74</v>
      </c>
      <c r="T74" s="75" t="s">
        <v>189</v>
      </c>
      <c r="U74" s="75" t="s">
        <v>62</v>
      </c>
      <c r="V74" s="75" t="s">
        <v>248</v>
      </c>
      <c r="W74" s="75" t="s">
        <v>62</v>
      </c>
      <c r="X74" s="75" t="s">
        <v>62</v>
      </c>
      <c r="Y74" s="75" t="s">
        <v>62</v>
      </c>
      <c r="Z74" s="75" t="s">
        <v>62</v>
      </c>
      <c r="AA74" s="75" t="s">
        <v>97</v>
      </c>
      <c r="AB74" s="75" t="s">
        <v>62</v>
      </c>
      <c r="AC74" s="75" t="s">
        <v>62</v>
      </c>
      <c r="AD74" s="75" t="s">
        <v>71</v>
      </c>
      <c r="AE74" s="75" t="s">
        <v>71</v>
      </c>
      <c r="AF74" s="75" t="s">
        <v>71</v>
      </c>
      <c r="AG74" s="75" t="s">
        <v>76</v>
      </c>
      <c r="AH74" s="75" t="s">
        <v>76</v>
      </c>
      <c r="AI74" s="75" t="s">
        <v>76</v>
      </c>
      <c r="AJ74" s="75" t="s">
        <v>76</v>
      </c>
    </row>
    <row r="75" spans="1:36" ht="63.75" x14ac:dyDescent="0.25">
      <c r="A75" s="75" t="s">
        <v>418</v>
      </c>
      <c r="B75" s="75" t="s">
        <v>60</v>
      </c>
      <c r="C75" s="75" t="s">
        <v>241</v>
      </c>
      <c r="D75" s="75" t="s">
        <v>411</v>
      </c>
      <c r="E75" s="75" t="s">
        <v>419</v>
      </c>
      <c r="F75" s="75" t="s">
        <v>420</v>
      </c>
      <c r="G75" s="75" t="s">
        <v>420</v>
      </c>
      <c r="H75" s="75" t="s">
        <v>65</v>
      </c>
      <c r="I75" s="75" t="s">
        <v>66</v>
      </c>
      <c r="J75" s="75" t="s">
        <v>226</v>
      </c>
      <c r="K75" s="75" t="s">
        <v>408</v>
      </c>
      <c r="L75" s="75" t="s">
        <v>69</v>
      </c>
      <c r="M75" s="75" t="s">
        <v>70</v>
      </c>
      <c r="N75" s="75" t="s">
        <v>70</v>
      </c>
      <c r="O75" s="75" t="s">
        <v>70</v>
      </c>
      <c r="P75" s="75" t="s">
        <v>409</v>
      </c>
      <c r="Q75" s="75" t="s">
        <v>90</v>
      </c>
      <c r="R75" s="75" t="s">
        <v>248</v>
      </c>
      <c r="S75" s="75" t="s">
        <v>74</v>
      </c>
      <c r="T75" s="75" t="s">
        <v>189</v>
      </c>
      <c r="U75" s="75" t="s">
        <v>62</v>
      </c>
      <c r="V75" s="75" t="s">
        <v>248</v>
      </c>
      <c r="W75" s="75">
        <v>42850</v>
      </c>
      <c r="X75" s="75" t="s">
        <v>383</v>
      </c>
      <c r="Y75" s="75" t="s">
        <v>384</v>
      </c>
      <c r="Z75" s="75" t="s">
        <v>173</v>
      </c>
      <c r="AA75" s="75" t="s">
        <v>97</v>
      </c>
      <c r="AB75" s="200">
        <v>44817</v>
      </c>
      <c r="AC75" s="75" t="s">
        <v>98</v>
      </c>
      <c r="AD75" s="75" t="s">
        <v>71</v>
      </c>
      <c r="AE75" s="75" t="s">
        <v>71</v>
      </c>
      <c r="AF75" s="75" t="s">
        <v>71</v>
      </c>
      <c r="AG75" s="75" t="s">
        <v>76</v>
      </c>
      <c r="AH75" s="75" t="s">
        <v>76</v>
      </c>
      <c r="AI75" s="75" t="s">
        <v>76</v>
      </c>
      <c r="AJ75" s="75" t="s">
        <v>76</v>
      </c>
    </row>
    <row r="76" spans="1:36" ht="63.75" x14ac:dyDescent="0.25">
      <c r="A76" s="75" t="s">
        <v>421</v>
      </c>
      <c r="B76" s="75" t="s">
        <v>60</v>
      </c>
      <c r="C76" s="75" t="s">
        <v>241</v>
      </c>
      <c r="D76" s="75" t="s">
        <v>411</v>
      </c>
      <c r="E76" s="75" t="s">
        <v>386</v>
      </c>
      <c r="F76" s="75" t="s">
        <v>422</v>
      </c>
      <c r="G76" s="75" t="s">
        <v>423</v>
      </c>
      <c r="H76" s="75" t="s">
        <v>65</v>
      </c>
      <c r="I76" s="75" t="s">
        <v>66</v>
      </c>
      <c r="J76" s="75" t="s">
        <v>185</v>
      </c>
      <c r="K76" s="75" t="s">
        <v>408</v>
      </c>
      <c r="L76" s="75" t="s">
        <v>69</v>
      </c>
      <c r="M76" s="75" t="s">
        <v>70</v>
      </c>
      <c r="N76" s="75" t="s">
        <v>70</v>
      </c>
      <c r="O76" s="75" t="s">
        <v>70</v>
      </c>
      <c r="P76" s="75" t="s">
        <v>171</v>
      </c>
      <c r="Q76" s="75" t="s">
        <v>90</v>
      </c>
      <c r="R76" s="75" t="s">
        <v>248</v>
      </c>
      <c r="S76" s="75" t="s">
        <v>74</v>
      </c>
      <c r="T76" s="75" t="s">
        <v>189</v>
      </c>
      <c r="U76" s="75" t="s">
        <v>424</v>
      </c>
      <c r="V76" s="75" t="s">
        <v>248</v>
      </c>
      <c r="W76" s="75">
        <v>42850</v>
      </c>
      <c r="X76" s="75" t="s">
        <v>383</v>
      </c>
      <c r="Y76" s="75" t="s">
        <v>384</v>
      </c>
      <c r="Z76" s="75" t="s">
        <v>173</v>
      </c>
      <c r="AA76" s="75" t="s">
        <v>97</v>
      </c>
      <c r="AB76" s="200">
        <v>44817</v>
      </c>
      <c r="AC76" s="75" t="s">
        <v>98</v>
      </c>
      <c r="AD76" s="75" t="s">
        <v>71</v>
      </c>
      <c r="AE76" s="75" t="s">
        <v>71</v>
      </c>
      <c r="AF76" s="75" t="s">
        <v>71</v>
      </c>
      <c r="AG76" s="75" t="s">
        <v>77</v>
      </c>
      <c r="AH76" s="75" t="s">
        <v>77</v>
      </c>
      <c r="AI76" s="75" t="s">
        <v>77</v>
      </c>
      <c r="AJ76" s="75" t="s">
        <v>77</v>
      </c>
    </row>
    <row r="77" spans="1:36" ht="51" x14ac:dyDescent="0.25">
      <c r="A77" s="75" t="s">
        <v>425</v>
      </c>
      <c r="B77" s="75" t="s">
        <v>60</v>
      </c>
      <c r="C77" s="75" t="s">
        <v>241</v>
      </c>
      <c r="D77" s="75" t="s">
        <v>411</v>
      </c>
      <c r="E77" s="75" t="s">
        <v>386</v>
      </c>
      <c r="F77" s="75" t="s">
        <v>426</v>
      </c>
      <c r="G77" s="75" t="s">
        <v>427</v>
      </c>
      <c r="H77" s="75" t="s">
        <v>65</v>
      </c>
      <c r="I77" s="75" t="s">
        <v>66</v>
      </c>
      <c r="J77" s="75" t="s">
        <v>153</v>
      </c>
      <c r="K77" s="75" t="s">
        <v>389</v>
      </c>
      <c r="L77" s="75" t="s">
        <v>69</v>
      </c>
      <c r="M77" s="75" t="s">
        <v>70</v>
      </c>
      <c r="N77" s="75" t="s">
        <v>70</v>
      </c>
      <c r="O77" s="75" t="s">
        <v>70</v>
      </c>
      <c r="P77" s="75" t="s">
        <v>171</v>
      </c>
      <c r="Q77" s="75" t="s">
        <v>158</v>
      </c>
      <c r="R77" s="75" t="s">
        <v>248</v>
      </c>
      <c r="S77" s="75" t="s">
        <v>74</v>
      </c>
      <c r="T77" s="75" t="s">
        <v>75</v>
      </c>
      <c r="U77" s="75" t="s">
        <v>424</v>
      </c>
      <c r="V77" s="75" t="s">
        <v>248</v>
      </c>
      <c r="W77" s="75">
        <v>38719</v>
      </c>
      <c r="X77" s="75" t="s">
        <v>255</v>
      </c>
      <c r="Y77" s="75" t="s">
        <v>428</v>
      </c>
      <c r="Z77" s="75" t="s">
        <v>173</v>
      </c>
      <c r="AA77" s="75" t="s">
        <v>97</v>
      </c>
      <c r="AB77" s="200">
        <v>44817</v>
      </c>
      <c r="AC77" s="75" t="s">
        <v>429</v>
      </c>
      <c r="AD77" s="75" t="s">
        <v>71</v>
      </c>
      <c r="AE77" s="75" t="s">
        <v>71</v>
      </c>
      <c r="AF77" s="75" t="s">
        <v>71</v>
      </c>
      <c r="AG77" s="75" t="s">
        <v>77</v>
      </c>
      <c r="AH77" s="75" t="s">
        <v>77</v>
      </c>
      <c r="AI77" s="75" t="s">
        <v>77</v>
      </c>
      <c r="AJ77" s="75" t="s">
        <v>77</v>
      </c>
    </row>
    <row r="78" spans="1:36" ht="63.75" x14ac:dyDescent="0.25">
      <c r="A78" s="75" t="s">
        <v>430</v>
      </c>
      <c r="B78" s="75" t="s">
        <v>60</v>
      </c>
      <c r="C78" s="75" t="s">
        <v>241</v>
      </c>
      <c r="D78" s="75" t="s">
        <v>379</v>
      </c>
      <c r="E78" s="75" t="s">
        <v>386</v>
      </c>
      <c r="F78" s="75" t="s">
        <v>431</v>
      </c>
      <c r="G78" s="75" t="s">
        <v>432</v>
      </c>
      <c r="H78" s="75" t="s">
        <v>65</v>
      </c>
      <c r="I78" s="75" t="s">
        <v>66</v>
      </c>
      <c r="J78" s="75" t="s">
        <v>153</v>
      </c>
      <c r="K78" s="75" t="s">
        <v>389</v>
      </c>
      <c r="L78" s="75" t="s">
        <v>69</v>
      </c>
      <c r="M78" s="75" t="s">
        <v>70</v>
      </c>
      <c r="N78" s="75" t="s">
        <v>70</v>
      </c>
      <c r="O78" s="75" t="s">
        <v>70</v>
      </c>
      <c r="P78" s="75" t="s">
        <v>171</v>
      </c>
      <c r="Q78" s="75" t="s">
        <v>90</v>
      </c>
      <c r="R78" s="75" t="s">
        <v>248</v>
      </c>
      <c r="S78" s="75" t="s">
        <v>74</v>
      </c>
      <c r="T78" s="75" t="s">
        <v>75</v>
      </c>
      <c r="U78" s="75" t="s">
        <v>424</v>
      </c>
      <c r="V78" s="75" t="s">
        <v>248</v>
      </c>
      <c r="W78" s="75">
        <v>38719</v>
      </c>
      <c r="X78" s="75" t="s">
        <v>383</v>
      </c>
      <c r="Y78" s="75" t="s">
        <v>384</v>
      </c>
      <c r="Z78" s="75" t="s">
        <v>173</v>
      </c>
      <c r="AA78" s="75" t="s">
        <v>97</v>
      </c>
      <c r="AB78" s="200">
        <v>44817</v>
      </c>
      <c r="AC78" s="75" t="s">
        <v>98</v>
      </c>
      <c r="AD78" s="75" t="s">
        <v>71</v>
      </c>
      <c r="AE78" s="75" t="s">
        <v>71</v>
      </c>
      <c r="AF78" s="75" t="s">
        <v>71</v>
      </c>
      <c r="AG78" s="75" t="s">
        <v>77</v>
      </c>
      <c r="AH78" s="75" t="s">
        <v>77</v>
      </c>
      <c r="AI78" s="75" t="s">
        <v>77</v>
      </c>
      <c r="AJ78" s="75" t="s">
        <v>77</v>
      </c>
    </row>
    <row r="79" spans="1:36" ht="63.75" x14ac:dyDescent="0.25">
      <c r="A79" s="75" t="s">
        <v>433</v>
      </c>
      <c r="B79" s="75" t="s">
        <v>60</v>
      </c>
      <c r="C79" s="75" t="s">
        <v>241</v>
      </c>
      <c r="D79" s="75" t="s">
        <v>379</v>
      </c>
      <c r="E79" s="75" t="s">
        <v>386</v>
      </c>
      <c r="F79" s="75" t="s">
        <v>434</v>
      </c>
      <c r="G79" s="75" t="s">
        <v>435</v>
      </c>
      <c r="H79" s="75" t="s">
        <v>65</v>
      </c>
      <c r="I79" s="75" t="s">
        <v>66</v>
      </c>
      <c r="J79" s="75" t="s">
        <v>185</v>
      </c>
      <c r="K79" s="75" t="s">
        <v>389</v>
      </c>
      <c r="L79" s="75" t="s">
        <v>69</v>
      </c>
      <c r="M79" s="75" t="s">
        <v>70</v>
      </c>
      <c r="N79" s="75" t="s">
        <v>70</v>
      </c>
      <c r="O79" s="75" t="s">
        <v>70</v>
      </c>
      <c r="P79" s="75" t="s">
        <v>171</v>
      </c>
      <c r="Q79" s="75" t="s">
        <v>90</v>
      </c>
      <c r="R79" s="75" t="s">
        <v>248</v>
      </c>
      <c r="S79" s="75" t="s">
        <v>74</v>
      </c>
      <c r="T79" s="75" t="s">
        <v>108</v>
      </c>
      <c r="U79" s="75" t="s">
        <v>424</v>
      </c>
      <c r="V79" s="75" t="s">
        <v>248</v>
      </c>
      <c r="W79" s="75">
        <v>38719</v>
      </c>
      <c r="X79" s="75" t="s">
        <v>383</v>
      </c>
      <c r="Y79" s="75" t="s">
        <v>384</v>
      </c>
      <c r="Z79" s="75" t="s">
        <v>173</v>
      </c>
      <c r="AA79" s="75" t="s">
        <v>97</v>
      </c>
      <c r="AB79" s="200">
        <v>44817</v>
      </c>
      <c r="AC79" s="75" t="s">
        <v>98</v>
      </c>
      <c r="AD79" s="75" t="s">
        <v>71</v>
      </c>
      <c r="AE79" s="75" t="s">
        <v>71</v>
      </c>
      <c r="AF79" s="75" t="s">
        <v>71</v>
      </c>
      <c r="AG79" s="75" t="s">
        <v>77</v>
      </c>
      <c r="AH79" s="75" t="s">
        <v>77</v>
      </c>
      <c r="AI79" s="75" t="s">
        <v>77</v>
      </c>
      <c r="AJ79" s="75" t="s">
        <v>77</v>
      </c>
    </row>
    <row r="80" spans="1:36" ht="38.25" x14ac:dyDescent="0.25">
      <c r="A80" s="75" t="s">
        <v>436</v>
      </c>
      <c r="B80" s="75" t="s">
        <v>60</v>
      </c>
      <c r="C80" s="75" t="s">
        <v>241</v>
      </c>
      <c r="D80" s="75" t="s">
        <v>411</v>
      </c>
      <c r="E80" s="75" t="s">
        <v>437</v>
      </c>
      <c r="F80" s="75" t="s">
        <v>438</v>
      </c>
      <c r="G80" s="75" t="s">
        <v>439</v>
      </c>
      <c r="H80" s="75" t="s">
        <v>65</v>
      </c>
      <c r="I80" s="75" t="s">
        <v>66</v>
      </c>
      <c r="J80" s="75" t="s">
        <v>226</v>
      </c>
      <c r="K80" s="75" t="s">
        <v>154</v>
      </c>
      <c r="L80" s="75" t="s">
        <v>69</v>
      </c>
      <c r="M80" s="75" t="s">
        <v>70</v>
      </c>
      <c r="N80" s="75" t="s">
        <v>70</v>
      </c>
      <c r="O80" s="75" t="s">
        <v>70</v>
      </c>
      <c r="P80" s="75" t="s">
        <v>171</v>
      </c>
      <c r="Q80" s="75" t="s">
        <v>72</v>
      </c>
      <c r="R80" s="75" t="s">
        <v>248</v>
      </c>
      <c r="S80" s="75" t="s">
        <v>74</v>
      </c>
      <c r="T80" s="75" t="s">
        <v>189</v>
      </c>
      <c r="U80" s="75" t="s">
        <v>440</v>
      </c>
      <c r="V80" s="75" t="s">
        <v>248</v>
      </c>
      <c r="W80" s="75" t="s">
        <v>62</v>
      </c>
      <c r="X80" s="75" t="s">
        <v>62</v>
      </c>
      <c r="Y80" s="75" t="s">
        <v>62</v>
      </c>
      <c r="Z80" s="75" t="s">
        <v>62</v>
      </c>
      <c r="AA80" s="75" t="s">
        <v>62</v>
      </c>
      <c r="AB80" s="75" t="s">
        <v>62</v>
      </c>
      <c r="AC80" s="75" t="s">
        <v>62</v>
      </c>
      <c r="AD80" s="75" t="s">
        <v>71</v>
      </c>
      <c r="AE80" s="75" t="s">
        <v>71</v>
      </c>
      <c r="AF80" s="75" t="s">
        <v>71</v>
      </c>
      <c r="AG80" s="75" t="s">
        <v>76</v>
      </c>
      <c r="AH80" s="75" t="s">
        <v>76</v>
      </c>
      <c r="AI80" s="75" t="s">
        <v>76</v>
      </c>
      <c r="AJ80" s="75" t="s">
        <v>76</v>
      </c>
    </row>
    <row r="81" spans="1:36" ht="76.5" x14ac:dyDescent="0.25">
      <c r="A81" s="75" t="s">
        <v>441</v>
      </c>
      <c r="B81" s="75" t="s">
        <v>60</v>
      </c>
      <c r="C81" s="75" t="s">
        <v>241</v>
      </c>
      <c r="D81" s="75" t="s">
        <v>442</v>
      </c>
      <c r="E81" s="75" t="s">
        <v>166</v>
      </c>
      <c r="F81" s="75" t="s">
        <v>443</v>
      </c>
      <c r="G81" s="75" t="s">
        <v>444</v>
      </c>
      <c r="H81" s="75" t="s">
        <v>65</v>
      </c>
      <c r="I81" s="75" t="s">
        <v>66</v>
      </c>
      <c r="J81" s="75" t="s">
        <v>226</v>
      </c>
      <c r="K81" s="75" t="s">
        <v>154</v>
      </c>
      <c r="L81" s="75" t="s">
        <v>69</v>
      </c>
      <c r="M81" s="75" t="s">
        <v>445</v>
      </c>
      <c r="N81" s="75" t="s">
        <v>446</v>
      </c>
      <c r="O81" s="75" t="s">
        <v>447</v>
      </c>
      <c r="P81" s="75" t="s">
        <v>272</v>
      </c>
      <c r="Q81" s="75" t="s">
        <v>72</v>
      </c>
      <c r="R81" s="75" t="s">
        <v>248</v>
      </c>
      <c r="S81" s="75" t="s">
        <v>74</v>
      </c>
      <c r="T81" s="75" t="s">
        <v>189</v>
      </c>
      <c r="U81" s="75" t="s">
        <v>62</v>
      </c>
      <c r="V81" s="75" t="s">
        <v>248</v>
      </c>
      <c r="W81" s="75" t="s">
        <v>62</v>
      </c>
      <c r="X81" s="75" t="s">
        <v>62</v>
      </c>
      <c r="Y81" s="75" t="s">
        <v>62</v>
      </c>
      <c r="Z81" s="75" t="s">
        <v>62</v>
      </c>
      <c r="AA81" s="75" t="s">
        <v>62</v>
      </c>
      <c r="AB81" s="75" t="s">
        <v>62</v>
      </c>
      <c r="AC81" s="75" t="s">
        <v>62</v>
      </c>
      <c r="AD81" s="75" t="s">
        <v>71</v>
      </c>
      <c r="AE81" s="75" t="s">
        <v>71</v>
      </c>
      <c r="AF81" s="75" t="s">
        <v>71</v>
      </c>
      <c r="AG81" s="75" t="s">
        <v>76</v>
      </c>
      <c r="AH81" s="75" t="s">
        <v>76</v>
      </c>
      <c r="AI81" s="75" t="s">
        <v>76</v>
      </c>
      <c r="AJ81" s="75" t="s">
        <v>76</v>
      </c>
    </row>
    <row r="82" spans="1:36" ht="76.5" x14ac:dyDescent="0.25">
      <c r="A82" s="75" t="s">
        <v>448</v>
      </c>
      <c r="B82" s="75" t="s">
        <v>60</v>
      </c>
      <c r="C82" s="75" t="s">
        <v>241</v>
      </c>
      <c r="D82" s="75" t="s">
        <v>442</v>
      </c>
      <c r="E82" s="75" t="s">
        <v>449</v>
      </c>
      <c r="F82" s="75" t="s">
        <v>450</v>
      </c>
      <c r="G82" s="75" t="s">
        <v>451</v>
      </c>
      <c r="H82" s="75" t="s">
        <v>65</v>
      </c>
      <c r="I82" s="75" t="s">
        <v>66</v>
      </c>
      <c r="J82" s="75" t="s">
        <v>226</v>
      </c>
      <c r="K82" s="75" t="s">
        <v>154</v>
      </c>
      <c r="L82" s="75" t="s">
        <v>69</v>
      </c>
      <c r="M82" s="75" t="s">
        <v>445</v>
      </c>
      <c r="N82" s="75" t="s">
        <v>446</v>
      </c>
      <c r="O82" s="75" t="s">
        <v>447</v>
      </c>
      <c r="P82" s="75" t="s">
        <v>272</v>
      </c>
      <c r="Q82" s="75" t="s">
        <v>72</v>
      </c>
      <c r="R82" s="75" t="s">
        <v>248</v>
      </c>
      <c r="S82" s="75" t="s">
        <v>74</v>
      </c>
      <c r="T82" s="75" t="s">
        <v>189</v>
      </c>
      <c r="U82" s="75" t="s">
        <v>62</v>
      </c>
      <c r="V82" s="75" t="s">
        <v>248</v>
      </c>
      <c r="W82" s="75" t="s">
        <v>62</v>
      </c>
      <c r="X82" s="75" t="s">
        <v>62</v>
      </c>
      <c r="Y82" s="75" t="s">
        <v>62</v>
      </c>
      <c r="Z82" s="75" t="s">
        <v>62</v>
      </c>
      <c r="AA82" s="75" t="s">
        <v>62</v>
      </c>
      <c r="AB82" s="75" t="s">
        <v>62</v>
      </c>
      <c r="AC82" s="75" t="s">
        <v>62</v>
      </c>
      <c r="AD82" s="75" t="s">
        <v>71</v>
      </c>
      <c r="AE82" s="75" t="s">
        <v>71</v>
      </c>
      <c r="AF82" s="75" t="s">
        <v>71</v>
      </c>
      <c r="AG82" s="75" t="s">
        <v>76</v>
      </c>
      <c r="AH82" s="75" t="s">
        <v>76</v>
      </c>
      <c r="AI82" s="75" t="s">
        <v>76</v>
      </c>
      <c r="AJ82" s="75" t="s">
        <v>76</v>
      </c>
    </row>
    <row r="83" spans="1:36" ht="76.5" x14ac:dyDescent="0.25">
      <c r="A83" s="75" t="s">
        <v>452</v>
      </c>
      <c r="B83" s="75" t="s">
        <v>60</v>
      </c>
      <c r="C83" s="75" t="s">
        <v>241</v>
      </c>
      <c r="D83" s="75" t="s">
        <v>442</v>
      </c>
      <c r="E83" s="75" t="s">
        <v>453</v>
      </c>
      <c r="F83" s="75" t="s">
        <v>454</v>
      </c>
      <c r="G83" s="75" t="s">
        <v>455</v>
      </c>
      <c r="H83" s="75" t="s">
        <v>65</v>
      </c>
      <c r="I83" s="75" t="s">
        <v>66</v>
      </c>
      <c r="J83" s="75" t="s">
        <v>226</v>
      </c>
      <c r="K83" s="75" t="s">
        <v>154</v>
      </c>
      <c r="L83" s="75" t="s">
        <v>69</v>
      </c>
      <c r="M83" s="75" t="s">
        <v>445</v>
      </c>
      <c r="N83" s="75" t="s">
        <v>446</v>
      </c>
      <c r="O83" s="75" t="s">
        <v>447</v>
      </c>
      <c r="P83" s="75" t="s">
        <v>272</v>
      </c>
      <c r="Q83" s="75" t="s">
        <v>72</v>
      </c>
      <c r="R83" s="75" t="s">
        <v>248</v>
      </c>
      <c r="S83" s="75" t="s">
        <v>74</v>
      </c>
      <c r="T83" s="75" t="s">
        <v>189</v>
      </c>
      <c r="U83" s="75" t="s">
        <v>62</v>
      </c>
      <c r="V83" s="75" t="s">
        <v>248</v>
      </c>
      <c r="W83" s="75" t="s">
        <v>62</v>
      </c>
      <c r="X83" s="75" t="s">
        <v>62</v>
      </c>
      <c r="Y83" s="75" t="s">
        <v>62</v>
      </c>
      <c r="Z83" s="75" t="s">
        <v>62</v>
      </c>
      <c r="AA83" s="75" t="s">
        <v>62</v>
      </c>
      <c r="AB83" s="75" t="s">
        <v>62</v>
      </c>
      <c r="AC83" s="75" t="s">
        <v>62</v>
      </c>
      <c r="AD83" s="75" t="s">
        <v>71</v>
      </c>
      <c r="AE83" s="75" t="s">
        <v>71</v>
      </c>
      <c r="AF83" s="75" t="s">
        <v>71</v>
      </c>
      <c r="AG83" s="75" t="s">
        <v>77</v>
      </c>
      <c r="AH83" s="75" t="s">
        <v>77</v>
      </c>
      <c r="AI83" s="75" t="s">
        <v>456</v>
      </c>
      <c r="AJ83" s="75" t="s">
        <v>77</v>
      </c>
    </row>
    <row r="84" spans="1:36" ht="76.5" x14ac:dyDescent="0.25">
      <c r="A84" s="75" t="s">
        <v>457</v>
      </c>
      <c r="B84" s="75" t="s">
        <v>60</v>
      </c>
      <c r="C84" s="75" t="s">
        <v>241</v>
      </c>
      <c r="D84" s="75" t="s">
        <v>442</v>
      </c>
      <c r="E84" s="75" t="s">
        <v>458</v>
      </c>
      <c r="F84" s="75" t="s">
        <v>459</v>
      </c>
      <c r="G84" s="75" t="s">
        <v>460</v>
      </c>
      <c r="H84" s="75" t="s">
        <v>65</v>
      </c>
      <c r="I84" s="75" t="s">
        <v>66</v>
      </c>
      <c r="J84" s="75" t="s">
        <v>226</v>
      </c>
      <c r="K84" s="75" t="s">
        <v>154</v>
      </c>
      <c r="L84" s="75" t="s">
        <v>69</v>
      </c>
      <c r="M84" s="75" t="s">
        <v>445</v>
      </c>
      <c r="N84" s="75" t="s">
        <v>446</v>
      </c>
      <c r="O84" s="75" t="s">
        <v>447</v>
      </c>
      <c r="P84" s="75" t="s">
        <v>272</v>
      </c>
      <c r="Q84" s="75" t="s">
        <v>72</v>
      </c>
      <c r="R84" s="75" t="s">
        <v>248</v>
      </c>
      <c r="S84" s="75" t="s">
        <v>74</v>
      </c>
      <c r="T84" s="75" t="s">
        <v>189</v>
      </c>
      <c r="U84" s="75" t="s">
        <v>62</v>
      </c>
      <c r="V84" s="75" t="s">
        <v>248</v>
      </c>
      <c r="W84" s="75" t="s">
        <v>62</v>
      </c>
      <c r="X84" s="75" t="s">
        <v>62</v>
      </c>
      <c r="Y84" s="75" t="s">
        <v>62</v>
      </c>
      <c r="Z84" s="75" t="s">
        <v>62</v>
      </c>
      <c r="AA84" s="75" t="s">
        <v>62</v>
      </c>
      <c r="AB84" s="75" t="s">
        <v>62</v>
      </c>
      <c r="AC84" s="75" t="s">
        <v>62</v>
      </c>
      <c r="AD84" s="75" t="s">
        <v>71</v>
      </c>
      <c r="AE84" s="75" t="s">
        <v>71</v>
      </c>
      <c r="AF84" s="75" t="s">
        <v>71</v>
      </c>
      <c r="AG84" s="75" t="s">
        <v>76</v>
      </c>
      <c r="AH84" s="75" t="s">
        <v>76</v>
      </c>
      <c r="AI84" s="75" t="s">
        <v>76</v>
      </c>
      <c r="AJ84" s="75" t="s">
        <v>76</v>
      </c>
    </row>
    <row r="85" spans="1:36" ht="76.5" x14ac:dyDescent="0.25">
      <c r="A85" s="75" t="s">
        <v>461</v>
      </c>
      <c r="B85" s="75" t="s">
        <v>60</v>
      </c>
      <c r="C85" s="75" t="s">
        <v>241</v>
      </c>
      <c r="D85" s="75" t="s">
        <v>442</v>
      </c>
      <c r="E85" s="75" t="s">
        <v>462</v>
      </c>
      <c r="F85" s="75" t="s">
        <v>463</v>
      </c>
      <c r="G85" s="75" t="s">
        <v>464</v>
      </c>
      <c r="H85" s="75" t="s">
        <v>65</v>
      </c>
      <c r="I85" s="75" t="s">
        <v>66</v>
      </c>
      <c r="J85" s="75" t="s">
        <v>226</v>
      </c>
      <c r="K85" s="75" t="s">
        <v>154</v>
      </c>
      <c r="L85" s="75" t="s">
        <v>69</v>
      </c>
      <c r="M85" s="75" t="s">
        <v>445</v>
      </c>
      <c r="N85" s="75" t="s">
        <v>446</v>
      </c>
      <c r="O85" s="75" t="s">
        <v>447</v>
      </c>
      <c r="P85" s="75" t="s">
        <v>272</v>
      </c>
      <c r="Q85" s="75" t="s">
        <v>72</v>
      </c>
      <c r="R85" s="75" t="s">
        <v>248</v>
      </c>
      <c r="S85" s="75" t="s">
        <v>74</v>
      </c>
      <c r="T85" s="75" t="s">
        <v>189</v>
      </c>
      <c r="U85" s="75" t="s">
        <v>62</v>
      </c>
      <c r="V85" s="75" t="s">
        <v>248</v>
      </c>
      <c r="W85" s="75" t="s">
        <v>62</v>
      </c>
      <c r="X85" s="75" t="s">
        <v>62</v>
      </c>
      <c r="Y85" s="75" t="s">
        <v>62</v>
      </c>
      <c r="Z85" s="75" t="s">
        <v>62</v>
      </c>
      <c r="AA85" s="75" t="s">
        <v>62</v>
      </c>
      <c r="AB85" s="75" t="s">
        <v>62</v>
      </c>
      <c r="AC85" s="75" t="s">
        <v>62</v>
      </c>
      <c r="AD85" s="75" t="s">
        <v>71</v>
      </c>
      <c r="AE85" s="75" t="s">
        <v>71</v>
      </c>
      <c r="AF85" s="75" t="s">
        <v>71</v>
      </c>
      <c r="AG85" s="75" t="s">
        <v>456</v>
      </c>
      <c r="AH85" s="75" t="s">
        <v>456</v>
      </c>
      <c r="AI85" s="75" t="s">
        <v>456</v>
      </c>
      <c r="AJ85" s="75" t="s">
        <v>77</v>
      </c>
    </row>
    <row r="86" spans="1:36" ht="76.5" x14ac:dyDescent="0.25">
      <c r="A86" s="75" t="s">
        <v>465</v>
      </c>
      <c r="B86" s="75" t="s">
        <v>60</v>
      </c>
      <c r="C86" s="75" t="s">
        <v>241</v>
      </c>
      <c r="D86" s="75" t="s">
        <v>442</v>
      </c>
      <c r="E86" s="75" t="s">
        <v>466</v>
      </c>
      <c r="F86" s="75" t="s">
        <v>467</v>
      </c>
      <c r="G86" s="75" t="s">
        <v>468</v>
      </c>
      <c r="H86" s="75" t="s">
        <v>65</v>
      </c>
      <c r="I86" s="75" t="s">
        <v>66</v>
      </c>
      <c r="J86" s="75" t="s">
        <v>226</v>
      </c>
      <c r="K86" s="75" t="s">
        <v>154</v>
      </c>
      <c r="L86" s="75" t="s">
        <v>69</v>
      </c>
      <c r="M86" s="75" t="s">
        <v>445</v>
      </c>
      <c r="N86" s="75" t="s">
        <v>446</v>
      </c>
      <c r="O86" s="75" t="s">
        <v>447</v>
      </c>
      <c r="P86" s="75" t="s">
        <v>272</v>
      </c>
      <c r="Q86" s="75" t="s">
        <v>72</v>
      </c>
      <c r="R86" s="75" t="s">
        <v>248</v>
      </c>
      <c r="S86" s="75" t="s">
        <v>74</v>
      </c>
      <c r="T86" s="75" t="s">
        <v>189</v>
      </c>
      <c r="U86" s="75" t="s">
        <v>62</v>
      </c>
      <c r="V86" s="75" t="s">
        <v>248</v>
      </c>
      <c r="W86" s="75" t="s">
        <v>62</v>
      </c>
      <c r="X86" s="75" t="s">
        <v>62</v>
      </c>
      <c r="Y86" s="75" t="s">
        <v>62</v>
      </c>
      <c r="Z86" s="75" t="s">
        <v>62</v>
      </c>
      <c r="AA86" s="75" t="s">
        <v>62</v>
      </c>
      <c r="AB86" s="75" t="s">
        <v>62</v>
      </c>
      <c r="AC86" s="75" t="s">
        <v>62</v>
      </c>
      <c r="AD86" s="75" t="s">
        <v>71</v>
      </c>
      <c r="AE86" s="75" t="s">
        <v>71</v>
      </c>
      <c r="AF86" s="75" t="s">
        <v>71</v>
      </c>
      <c r="AG86" s="75" t="s">
        <v>76</v>
      </c>
      <c r="AH86" s="75" t="s">
        <v>76</v>
      </c>
      <c r="AI86" s="75" t="s">
        <v>76</v>
      </c>
      <c r="AJ86" s="75" t="s">
        <v>76</v>
      </c>
    </row>
    <row r="87" spans="1:36" ht="76.5" x14ac:dyDescent="0.25">
      <c r="A87" s="75" t="s">
        <v>469</v>
      </c>
      <c r="B87" s="75" t="s">
        <v>60</v>
      </c>
      <c r="C87" s="75" t="s">
        <v>241</v>
      </c>
      <c r="D87" s="75" t="s">
        <v>442</v>
      </c>
      <c r="E87" s="75" t="s">
        <v>470</v>
      </c>
      <c r="F87" s="75" t="s">
        <v>471</v>
      </c>
      <c r="G87" s="75" t="s">
        <v>472</v>
      </c>
      <c r="H87" s="75" t="s">
        <v>65</v>
      </c>
      <c r="I87" s="75" t="s">
        <v>66</v>
      </c>
      <c r="J87" s="75" t="s">
        <v>226</v>
      </c>
      <c r="K87" s="75" t="s">
        <v>154</v>
      </c>
      <c r="L87" s="75" t="s">
        <v>69</v>
      </c>
      <c r="M87" s="75" t="s">
        <v>445</v>
      </c>
      <c r="N87" s="75" t="s">
        <v>446</v>
      </c>
      <c r="O87" s="75" t="s">
        <v>447</v>
      </c>
      <c r="P87" s="75" t="s">
        <v>272</v>
      </c>
      <c r="Q87" s="75" t="s">
        <v>72</v>
      </c>
      <c r="R87" s="75" t="s">
        <v>248</v>
      </c>
      <c r="S87" s="75" t="s">
        <v>74</v>
      </c>
      <c r="T87" s="75" t="s">
        <v>189</v>
      </c>
      <c r="U87" s="75" t="s">
        <v>62</v>
      </c>
      <c r="V87" s="75" t="s">
        <v>248</v>
      </c>
      <c r="W87" s="75" t="s">
        <v>62</v>
      </c>
      <c r="X87" s="75" t="s">
        <v>62</v>
      </c>
      <c r="Y87" s="75" t="s">
        <v>62</v>
      </c>
      <c r="Z87" s="75" t="s">
        <v>62</v>
      </c>
      <c r="AA87" s="75" t="s">
        <v>62</v>
      </c>
      <c r="AB87" s="75" t="s">
        <v>62</v>
      </c>
      <c r="AC87" s="75" t="s">
        <v>62</v>
      </c>
      <c r="AD87" s="75" t="s">
        <v>71</v>
      </c>
      <c r="AE87" s="75" t="s">
        <v>71</v>
      </c>
      <c r="AF87" s="75" t="s">
        <v>71</v>
      </c>
      <c r="AG87" s="75" t="s">
        <v>456</v>
      </c>
      <c r="AH87" s="75" t="s">
        <v>76</v>
      </c>
      <c r="AI87" s="75" t="s">
        <v>76</v>
      </c>
      <c r="AJ87" s="75" t="s">
        <v>77</v>
      </c>
    </row>
    <row r="88" spans="1:36" ht="76.5" x14ac:dyDescent="0.25">
      <c r="A88" s="75" t="s">
        <v>473</v>
      </c>
      <c r="B88" s="75" t="s">
        <v>60</v>
      </c>
      <c r="C88" s="75" t="s">
        <v>241</v>
      </c>
      <c r="D88" s="75" t="s">
        <v>442</v>
      </c>
      <c r="E88" s="75" t="s">
        <v>474</v>
      </c>
      <c r="F88" s="75" t="s">
        <v>475</v>
      </c>
      <c r="G88" s="75" t="s">
        <v>476</v>
      </c>
      <c r="H88" s="75" t="s">
        <v>65</v>
      </c>
      <c r="I88" s="75" t="s">
        <v>66</v>
      </c>
      <c r="J88" s="75" t="s">
        <v>226</v>
      </c>
      <c r="K88" s="75" t="s">
        <v>154</v>
      </c>
      <c r="L88" s="75" t="s">
        <v>69</v>
      </c>
      <c r="M88" s="75" t="s">
        <v>445</v>
      </c>
      <c r="N88" s="75" t="s">
        <v>446</v>
      </c>
      <c r="O88" s="75" t="s">
        <v>447</v>
      </c>
      <c r="P88" s="75" t="s">
        <v>272</v>
      </c>
      <c r="Q88" s="75" t="s">
        <v>72</v>
      </c>
      <c r="R88" s="75" t="s">
        <v>248</v>
      </c>
      <c r="S88" s="75" t="s">
        <v>74</v>
      </c>
      <c r="T88" s="75" t="s">
        <v>189</v>
      </c>
      <c r="U88" s="75" t="s">
        <v>62</v>
      </c>
      <c r="V88" s="75" t="s">
        <v>248</v>
      </c>
      <c r="W88" s="75" t="s">
        <v>62</v>
      </c>
      <c r="X88" s="75" t="s">
        <v>62</v>
      </c>
      <c r="Y88" s="75" t="s">
        <v>62</v>
      </c>
      <c r="Z88" s="75" t="s">
        <v>62</v>
      </c>
      <c r="AA88" s="75" t="s">
        <v>62</v>
      </c>
      <c r="AB88" s="75" t="s">
        <v>62</v>
      </c>
      <c r="AC88" s="75" t="s">
        <v>62</v>
      </c>
      <c r="AD88" s="75" t="s">
        <v>71</v>
      </c>
      <c r="AE88" s="75" t="s">
        <v>71</v>
      </c>
      <c r="AF88" s="75" t="s">
        <v>71</v>
      </c>
      <c r="AG88" s="75" t="s">
        <v>76</v>
      </c>
      <c r="AH88" s="75" t="s">
        <v>76</v>
      </c>
      <c r="AI88" s="75" t="s">
        <v>76</v>
      </c>
      <c r="AJ88" s="75" t="s">
        <v>76</v>
      </c>
    </row>
    <row r="89" spans="1:36" ht="76.5" x14ac:dyDescent="0.25">
      <c r="A89" s="75" t="s">
        <v>477</v>
      </c>
      <c r="B89" s="75" t="s">
        <v>60</v>
      </c>
      <c r="C89" s="75" t="s">
        <v>241</v>
      </c>
      <c r="D89" s="75" t="s">
        <v>442</v>
      </c>
      <c r="E89" s="75" t="s">
        <v>478</v>
      </c>
      <c r="F89" s="75" t="s">
        <v>479</v>
      </c>
      <c r="G89" s="75" t="s">
        <v>480</v>
      </c>
      <c r="H89" s="75" t="s">
        <v>65</v>
      </c>
      <c r="I89" s="75" t="s">
        <v>66</v>
      </c>
      <c r="J89" s="75" t="s">
        <v>226</v>
      </c>
      <c r="K89" s="75" t="s">
        <v>154</v>
      </c>
      <c r="L89" s="75" t="s">
        <v>69</v>
      </c>
      <c r="M89" s="75" t="s">
        <v>445</v>
      </c>
      <c r="N89" s="75" t="s">
        <v>446</v>
      </c>
      <c r="O89" s="75" t="s">
        <v>447</v>
      </c>
      <c r="P89" s="75" t="s">
        <v>272</v>
      </c>
      <c r="Q89" s="75" t="s">
        <v>72</v>
      </c>
      <c r="R89" s="75" t="s">
        <v>248</v>
      </c>
      <c r="S89" s="75" t="s">
        <v>74</v>
      </c>
      <c r="T89" s="75" t="s">
        <v>189</v>
      </c>
      <c r="U89" s="75" t="s">
        <v>62</v>
      </c>
      <c r="V89" s="75" t="s">
        <v>248</v>
      </c>
      <c r="W89" s="75" t="s">
        <v>62</v>
      </c>
      <c r="X89" s="75" t="s">
        <v>62</v>
      </c>
      <c r="Y89" s="75" t="s">
        <v>62</v>
      </c>
      <c r="Z89" s="75" t="s">
        <v>62</v>
      </c>
      <c r="AA89" s="75" t="s">
        <v>62</v>
      </c>
      <c r="AB89" s="75" t="s">
        <v>62</v>
      </c>
      <c r="AC89" s="75" t="s">
        <v>62</v>
      </c>
      <c r="AD89" s="75" t="s">
        <v>71</v>
      </c>
      <c r="AE89" s="75" t="s">
        <v>71</v>
      </c>
      <c r="AF89" s="75" t="s">
        <v>71</v>
      </c>
      <c r="AG89" s="75" t="s">
        <v>76</v>
      </c>
      <c r="AH89" s="75" t="s">
        <v>76</v>
      </c>
      <c r="AI89" s="75" t="s">
        <v>76</v>
      </c>
      <c r="AJ89" s="75" t="s">
        <v>76</v>
      </c>
    </row>
    <row r="90" spans="1:36" ht="76.5" x14ac:dyDescent="0.25">
      <c r="A90" s="75" t="s">
        <v>481</v>
      </c>
      <c r="B90" s="75" t="s">
        <v>60</v>
      </c>
      <c r="C90" s="75" t="s">
        <v>241</v>
      </c>
      <c r="D90" s="75" t="s">
        <v>442</v>
      </c>
      <c r="E90" s="75" t="s">
        <v>482</v>
      </c>
      <c r="F90" s="75" t="s">
        <v>483</v>
      </c>
      <c r="G90" s="75" t="s">
        <v>484</v>
      </c>
      <c r="H90" s="75" t="s">
        <v>65</v>
      </c>
      <c r="I90" s="75" t="s">
        <v>66</v>
      </c>
      <c r="J90" s="75" t="s">
        <v>226</v>
      </c>
      <c r="K90" s="75" t="s">
        <v>154</v>
      </c>
      <c r="L90" s="75" t="s">
        <v>69</v>
      </c>
      <c r="M90" s="75" t="s">
        <v>445</v>
      </c>
      <c r="N90" s="75" t="s">
        <v>446</v>
      </c>
      <c r="O90" s="75" t="s">
        <v>447</v>
      </c>
      <c r="P90" s="75" t="s">
        <v>272</v>
      </c>
      <c r="Q90" s="75" t="s">
        <v>72</v>
      </c>
      <c r="R90" s="75" t="s">
        <v>248</v>
      </c>
      <c r="S90" s="75" t="s">
        <v>74</v>
      </c>
      <c r="T90" s="75" t="s">
        <v>189</v>
      </c>
      <c r="U90" s="75" t="s">
        <v>62</v>
      </c>
      <c r="V90" s="75" t="s">
        <v>248</v>
      </c>
      <c r="W90" s="75" t="s">
        <v>62</v>
      </c>
      <c r="X90" s="75" t="s">
        <v>62</v>
      </c>
      <c r="Y90" s="75" t="s">
        <v>62</v>
      </c>
      <c r="Z90" s="75" t="s">
        <v>62</v>
      </c>
      <c r="AA90" s="75" t="s">
        <v>62</v>
      </c>
      <c r="AB90" s="75" t="s">
        <v>62</v>
      </c>
      <c r="AC90" s="75" t="s">
        <v>62</v>
      </c>
      <c r="AD90" s="75" t="s">
        <v>71</v>
      </c>
      <c r="AE90" s="75" t="s">
        <v>71</v>
      </c>
      <c r="AF90" s="75" t="s">
        <v>71</v>
      </c>
      <c r="AG90" s="75" t="s">
        <v>76</v>
      </c>
      <c r="AH90" s="75" t="s">
        <v>76</v>
      </c>
      <c r="AI90" s="75" t="s">
        <v>76</v>
      </c>
      <c r="AJ90" s="75" t="s">
        <v>76</v>
      </c>
    </row>
    <row r="91" spans="1:36" ht="76.5" x14ac:dyDescent="0.25">
      <c r="A91" s="75" t="s">
        <v>485</v>
      </c>
      <c r="B91" s="75" t="s">
        <v>60</v>
      </c>
      <c r="C91" s="75" t="s">
        <v>241</v>
      </c>
      <c r="D91" s="75" t="s">
        <v>442</v>
      </c>
      <c r="E91" s="75" t="s">
        <v>486</v>
      </c>
      <c r="F91" s="75" t="s">
        <v>487</v>
      </c>
      <c r="G91" s="75" t="s">
        <v>488</v>
      </c>
      <c r="H91" s="75" t="s">
        <v>65</v>
      </c>
      <c r="I91" s="75" t="s">
        <v>66</v>
      </c>
      <c r="J91" s="75" t="s">
        <v>226</v>
      </c>
      <c r="K91" s="75" t="s">
        <v>154</v>
      </c>
      <c r="L91" s="75" t="s">
        <v>69</v>
      </c>
      <c r="M91" s="75" t="s">
        <v>445</v>
      </c>
      <c r="N91" s="75" t="s">
        <v>446</v>
      </c>
      <c r="O91" s="75" t="s">
        <v>447</v>
      </c>
      <c r="P91" s="75" t="s">
        <v>272</v>
      </c>
      <c r="Q91" s="75" t="s">
        <v>72</v>
      </c>
      <c r="R91" s="75" t="s">
        <v>248</v>
      </c>
      <c r="S91" s="75" t="s">
        <v>74</v>
      </c>
      <c r="T91" s="75" t="s">
        <v>189</v>
      </c>
      <c r="U91" s="75" t="s">
        <v>62</v>
      </c>
      <c r="V91" s="75" t="s">
        <v>248</v>
      </c>
      <c r="W91" s="75" t="s">
        <v>62</v>
      </c>
      <c r="X91" s="75" t="s">
        <v>62</v>
      </c>
      <c r="Y91" s="75" t="s">
        <v>62</v>
      </c>
      <c r="Z91" s="75" t="s">
        <v>62</v>
      </c>
      <c r="AA91" s="75" t="s">
        <v>62</v>
      </c>
      <c r="AB91" s="75" t="s">
        <v>62</v>
      </c>
      <c r="AC91" s="75" t="s">
        <v>62</v>
      </c>
      <c r="AD91" s="75" t="s">
        <v>71</v>
      </c>
      <c r="AE91" s="75" t="s">
        <v>71</v>
      </c>
      <c r="AF91" s="75" t="s">
        <v>71</v>
      </c>
      <c r="AG91" s="75" t="s">
        <v>76</v>
      </c>
      <c r="AH91" s="75" t="s">
        <v>76</v>
      </c>
      <c r="AI91" s="75" t="s">
        <v>76</v>
      </c>
      <c r="AJ91" s="75" t="s">
        <v>76</v>
      </c>
    </row>
    <row r="92" spans="1:36" ht="76.5" x14ac:dyDescent="0.25">
      <c r="A92" s="75" t="s">
        <v>489</v>
      </c>
      <c r="B92" s="75" t="s">
        <v>60</v>
      </c>
      <c r="C92" s="75" t="s">
        <v>241</v>
      </c>
      <c r="D92" s="75" t="s">
        <v>442</v>
      </c>
      <c r="E92" s="75" t="s">
        <v>490</v>
      </c>
      <c r="F92" s="75" t="s">
        <v>491</v>
      </c>
      <c r="G92" s="75" t="s">
        <v>492</v>
      </c>
      <c r="H92" s="75" t="s">
        <v>65</v>
      </c>
      <c r="I92" s="75" t="s">
        <v>66</v>
      </c>
      <c r="J92" s="75" t="s">
        <v>226</v>
      </c>
      <c r="K92" s="75" t="s">
        <v>154</v>
      </c>
      <c r="L92" s="75" t="s">
        <v>69</v>
      </c>
      <c r="M92" s="75" t="s">
        <v>445</v>
      </c>
      <c r="N92" s="75" t="s">
        <v>446</v>
      </c>
      <c r="O92" s="75" t="s">
        <v>447</v>
      </c>
      <c r="P92" s="75" t="s">
        <v>272</v>
      </c>
      <c r="Q92" s="75" t="s">
        <v>72</v>
      </c>
      <c r="R92" s="75" t="s">
        <v>248</v>
      </c>
      <c r="S92" s="75" t="s">
        <v>74</v>
      </c>
      <c r="T92" s="75" t="s">
        <v>189</v>
      </c>
      <c r="U92" s="75" t="s">
        <v>62</v>
      </c>
      <c r="V92" s="75" t="s">
        <v>248</v>
      </c>
      <c r="W92" s="75" t="s">
        <v>62</v>
      </c>
      <c r="X92" s="75" t="s">
        <v>62</v>
      </c>
      <c r="Y92" s="75" t="s">
        <v>62</v>
      </c>
      <c r="Z92" s="75" t="s">
        <v>62</v>
      </c>
      <c r="AA92" s="75" t="s">
        <v>62</v>
      </c>
      <c r="AB92" s="75" t="s">
        <v>62</v>
      </c>
      <c r="AC92" s="75" t="s">
        <v>62</v>
      </c>
      <c r="AD92" s="75" t="s">
        <v>71</v>
      </c>
      <c r="AE92" s="75" t="s">
        <v>71</v>
      </c>
      <c r="AF92" s="75" t="s">
        <v>71</v>
      </c>
      <c r="AG92" s="75" t="s">
        <v>76</v>
      </c>
      <c r="AH92" s="75" t="s">
        <v>76</v>
      </c>
      <c r="AI92" s="75" t="s">
        <v>76</v>
      </c>
      <c r="AJ92" s="75" t="s">
        <v>76</v>
      </c>
    </row>
    <row r="93" spans="1:36" ht="51" x14ac:dyDescent="0.25">
      <c r="A93" s="75" t="s">
        <v>493</v>
      </c>
      <c r="B93" s="75" t="s">
        <v>60</v>
      </c>
      <c r="C93" s="75" t="s">
        <v>241</v>
      </c>
      <c r="D93" s="75" t="s">
        <v>268</v>
      </c>
      <c r="E93" s="75" t="s">
        <v>250</v>
      </c>
      <c r="F93" s="75" t="s">
        <v>494</v>
      </c>
      <c r="G93" s="75" t="s">
        <v>495</v>
      </c>
      <c r="H93" s="75" t="s">
        <v>65</v>
      </c>
      <c r="I93" s="75" t="s">
        <v>66</v>
      </c>
      <c r="J93" s="75" t="s">
        <v>226</v>
      </c>
      <c r="K93" s="75" t="s">
        <v>154</v>
      </c>
      <c r="L93" s="75" t="s">
        <v>69</v>
      </c>
      <c r="M93" s="75" t="s">
        <v>186</v>
      </c>
      <c r="N93" s="75" t="s">
        <v>283</v>
      </c>
      <c r="O93" s="75" t="s">
        <v>496</v>
      </c>
      <c r="P93" s="75" t="s">
        <v>272</v>
      </c>
      <c r="Q93" s="75" t="s">
        <v>72</v>
      </c>
      <c r="R93" s="75" t="s">
        <v>248</v>
      </c>
      <c r="S93" s="75" t="s">
        <v>74</v>
      </c>
      <c r="T93" s="75" t="s">
        <v>189</v>
      </c>
      <c r="U93" s="75" t="s">
        <v>62</v>
      </c>
      <c r="V93" s="75" t="s">
        <v>248</v>
      </c>
      <c r="W93" s="75" t="s">
        <v>62</v>
      </c>
      <c r="X93" s="75" t="s">
        <v>62</v>
      </c>
      <c r="Y93" s="75" t="s">
        <v>62</v>
      </c>
      <c r="Z93" s="75" t="s">
        <v>62</v>
      </c>
      <c r="AA93" s="75" t="s">
        <v>62</v>
      </c>
      <c r="AB93" s="75" t="s">
        <v>62</v>
      </c>
      <c r="AC93" s="75" t="s">
        <v>62</v>
      </c>
      <c r="AD93" s="75" t="s">
        <v>71</v>
      </c>
      <c r="AE93" s="75" t="s">
        <v>71</v>
      </c>
      <c r="AF93" s="75" t="s">
        <v>71</v>
      </c>
      <c r="AG93" s="75" t="s">
        <v>77</v>
      </c>
      <c r="AH93" s="75" t="s">
        <v>77</v>
      </c>
      <c r="AI93" s="75" t="s">
        <v>77</v>
      </c>
      <c r="AJ93" s="75" t="s">
        <v>77</v>
      </c>
    </row>
    <row r="94" spans="1:36" ht="76.5" x14ac:dyDescent="0.25">
      <c r="A94" s="75" t="s">
        <v>497</v>
      </c>
      <c r="B94" s="75" t="s">
        <v>60</v>
      </c>
      <c r="C94" s="75" t="s">
        <v>241</v>
      </c>
      <c r="D94" s="75" t="s">
        <v>442</v>
      </c>
      <c r="E94" s="75" t="s">
        <v>498</v>
      </c>
      <c r="F94" s="75" t="s">
        <v>499</v>
      </c>
      <c r="G94" s="75" t="s">
        <v>500</v>
      </c>
      <c r="H94" s="75" t="s">
        <v>65</v>
      </c>
      <c r="I94" s="75" t="s">
        <v>66</v>
      </c>
      <c r="J94" s="75" t="s">
        <v>226</v>
      </c>
      <c r="K94" s="75" t="s">
        <v>154</v>
      </c>
      <c r="L94" s="75" t="s">
        <v>69</v>
      </c>
      <c r="M94" s="75" t="s">
        <v>445</v>
      </c>
      <c r="N94" s="75" t="s">
        <v>446</v>
      </c>
      <c r="O94" s="75" t="s">
        <v>447</v>
      </c>
      <c r="P94" s="75" t="s">
        <v>272</v>
      </c>
      <c r="Q94" s="75" t="s">
        <v>72</v>
      </c>
      <c r="R94" s="75" t="s">
        <v>248</v>
      </c>
      <c r="S94" s="75" t="s">
        <v>74</v>
      </c>
      <c r="T94" s="75" t="s">
        <v>189</v>
      </c>
      <c r="U94" s="75" t="s">
        <v>62</v>
      </c>
      <c r="V94" s="75" t="s">
        <v>248</v>
      </c>
      <c r="W94" s="75" t="s">
        <v>62</v>
      </c>
      <c r="X94" s="75" t="s">
        <v>62</v>
      </c>
      <c r="Y94" s="75" t="s">
        <v>62</v>
      </c>
      <c r="Z94" s="75" t="s">
        <v>62</v>
      </c>
      <c r="AA94" s="75" t="s">
        <v>62</v>
      </c>
      <c r="AB94" s="75" t="s">
        <v>62</v>
      </c>
      <c r="AC94" s="75" t="s">
        <v>62</v>
      </c>
      <c r="AD94" s="75" t="s">
        <v>71</v>
      </c>
      <c r="AE94" s="75" t="s">
        <v>71</v>
      </c>
      <c r="AF94" s="75" t="s">
        <v>71</v>
      </c>
      <c r="AG94" s="75" t="s">
        <v>76</v>
      </c>
      <c r="AH94" s="75" t="s">
        <v>76</v>
      </c>
      <c r="AI94" s="75" t="s">
        <v>76</v>
      </c>
      <c r="AJ94" s="75" t="s">
        <v>76</v>
      </c>
    </row>
    <row r="95" spans="1:36" ht="38.25" x14ac:dyDescent="0.25">
      <c r="A95" s="75" t="s">
        <v>501</v>
      </c>
      <c r="B95" s="75" t="s">
        <v>60</v>
      </c>
      <c r="C95" s="75" t="s">
        <v>241</v>
      </c>
      <c r="D95" s="75" t="s">
        <v>502</v>
      </c>
      <c r="E95" s="75" t="s">
        <v>62</v>
      </c>
      <c r="F95" s="75" t="s">
        <v>503</v>
      </c>
      <c r="G95" s="75" t="s">
        <v>504</v>
      </c>
      <c r="H95" s="75" t="s">
        <v>65</v>
      </c>
      <c r="I95" s="75" t="s">
        <v>66</v>
      </c>
      <c r="J95" s="75" t="s">
        <v>226</v>
      </c>
      <c r="K95" s="75" t="s">
        <v>154</v>
      </c>
      <c r="L95" s="75" t="s">
        <v>69</v>
      </c>
      <c r="M95" s="75" t="s">
        <v>186</v>
      </c>
      <c r="N95" s="75" t="s">
        <v>253</v>
      </c>
      <c r="O95" s="75" t="s">
        <v>254</v>
      </c>
      <c r="P95" s="75" t="s">
        <v>272</v>
      </c>
      <c r="Q95" s="75" t="s">
        <v>72</v>
      </c>
      <c r="R95" s="75" t="s">
        <v>248</v>
      </c>
      <c r="S95" s="75" t="s">
        <v>74</v>
      </c>
      <c r="T95" s="75" t="s">
        <v>189</v>
      </c>
      <c r="U95" s="75" t="s">
        <v>62</v>
      </c>
      <c r="V95" s="75" t="s">
        <v>248</v>
      </c>
      <c r="W95" s="75" t="s">
        <v>62</v>
      </c>
      <c r="X95" s="75" t="s">
        <v>62</v>
      </c>
      <c r="Y95" s="75" t="s">
        <v>62</v>
      </c>
      <c r="Z95" s="75" t="s">
        <v>62</v>
      </c>
      <c r="AA95" s="75" t="s">
        <v>62</v>
      </c>
      <c r="AB95" s="75" t="s">
        <v>62</v>
      </c>
      <c r="AC95" s="75" t="s">
        <v>62</v>
      </c>
      <c r="AD95" s="75" t="s">
        <v>71</v>
      </c>
      <c r="AE95" s="75" t="s">
        <v>71</v>
      </c>
      <c r="AF95" s="75" t="s">
        <v>71</v>
      </c>
      <c r="AG95" s="75" t="s">
        <v>76</v>
      </c>
      <c r="AH95" s="75" t="s">
        <v>76</v>
      </c>
      <c r="AI95" s="75" t="s">
        <v>76</v>
      </c>
      <c r="AJ95" s="75" t="s">
        <v>76</v>
      </c>
    </row>
    <row r="96" spans="1:36" ht="51" x14ac:dyDescent="0.25">
      <c r="A96" s="75" t="s">
        <v>505</v>
      </c>
      <c r="B96" s="75" t="s">
        <v>60</v>
      </c>
      <c r="C96" s="75" t="s">
        <v>241</v>
      </c>
      <c r="D96" s="75" t="s">
        <v>442</v>
      </c>
      <c r="E96" s="75" t="s">
        <v>62</v>
      </c>
      <c r="F96" s="75" t="s">
        <v>506</v>
      </c>
      <c r="G96" s="75" t="s">
        <v>507</v>
      </c>
      <c r="H96" s="75" t="s">
        <v>65</v>
      </c>
      <c r="I96" s="75" t="s">
        <v>66</v>
      </c>
      <c r="J96" s="75" t="s">
        <v>226</v>
      </c>
      <c r="K96" s="75" t="s">
        <v>154</v>
      </c>
      <c r="L96" s="75" t="s">
        <v>244</v>
      </c>
      <c r="M96" s="75" t="s">
        <v>186</v>
      </c>
      <c r="N96" s="75" t="s">
        <v>253</v>
      </c>
      <c r="O96" s="75" t="s">
        <v>254</v>
      </c>
      <c r="P96" s="75" t="s">
        <v>272</v>
      </c>
      <c r="Q96" s="75" t="s">
        <v>72</v>
      </c>
      <c r="R96" s="75" t="s">
        <v>248</v>
      </c>
      <c r="S96" s="75" t="s">
        <v>74</v>
      </c>
      <c r="T96" s="75" t="s">
        <v>189</v>
      </c>
      <c r="U96" s="75" t="s">
        <v>62</v>
      </c>
      <c r="V96" s="75" t="s">
        <v>248</v>
      </c>
      <c r="W96" s="75" t="s">
        <v>62</v>
      </c>
      <c r="X96" s="75" t="s">
        <v>62</v>
      </c>
      <c r="Y96" s="75" t="s">
        <v>62</v>
      </c>
      <c r="Z96" s="75" t="s">
        <v>62</v>
      </c>
      <c r="AA96" s="75" t="s">
        <v>62</v>
      </c>
      <c r="AB96" s="75" t="s">
        <v>62</v>
      </c>
      <c r="AC96" s="75" t="s">
        <v>62</v>
      </c>
      <c r="AD96" s="75" t="s">
        <v>71</v>
      </c>
      <c r="AE96" s="75" t="s">
        <v>71</v>
      </c>
      <c r="AF96" s="75" t="s">
        <v>71</v>
      </c>
      <c r="AG96" s="75" t="s">
        <v>76</v>
      </c>
      <c r="AH96" s="75" t="s">
        <v>76</v>
      </c>
      <c r="AI96" s="75" t="s">
        <v>76</v>
      </c>
      <c r="AJ96" s="75" t="s">
        <v>76</v>
      </c>
    </row>
    <row r="97" spans="1:36" ht="51" x14ac:dyDescent="0.25">
      <c r="A97" s="75" t="s">
        <v>508</v>
      </c>
      <c r="B97" s="75" t="s">
        <v>60</v>
      </c>
      <c r="C97" s="75" t="s">
        <v>241</v>
      </c>
      <c r="D97" s="75" t="s">
        <v>502</v>
      </c>
      <c r="E97" s="75" t="s">
        <v>509</v>
      </c>
      <c r="F97" s="75" t="s">
        <v>510</v>
      </c>
      <c r="G97" s="75" t="s">
        <v>511</v>
      </c>
      <c r="H97" s="75" t="s">
        <v>65</v>
      </c>
      <c r="I97" s="75" t="s">
        <v>66</v>
      </c>
      <c r="J97" s="75" t="s">
        <v>226</v>
      </c>
      <c r="K97" s="75" t="s">
        <v>154</v>
      </c>
      <c r="L97" s="75" t="s">
        <v>69</v>
      </c>
      <c r="M97" s="75" t="s">
        <v>445</v>
      </c>
      <c r="N97" s="75" t="s">
        <v>512</v>
      </c>
      <c r="O97" s="75" t="s">
        <v>513</v>
      </c>
      <c r="P97" s="75" t="s">
        <v>272</v>
      </c>
      <c r="Q97" s="75" t="s">
        <v>72</v>
      </c>
      <c r="R97" s="75" t="s">
        <v>248</v>
      </c>
      <c r="S97" s="75" t="s">
        <v>74</v>
      </c>
      <c r="T97" s="75" t="s">
        <v>189</v>
      </c>
      <c r="U97" s="75" t="s">
        <v>62</v>
      </c>
      <c r="V97" s="75" t="s">
        <v>248</v>
      </c>
      <c r="W97" s="75" t="s">
        <v>62</v>
      </c>
      <c r="X97" s="75" t="s">
        <v>62</v>
      </c>
      <c r="Y97" s="75" t="s">
        <v>62</v>
      </c>
      <c r="Z97" s="75" t="s">
        <v>62</v>
      </c>
      <c r="AA97" s="75" t="s">
        <v>62</v>
      </c>
      <c r="AB97" s="75" t="s">
        <v>62</v>
      </c>
      <c r="AC97" s="75" t="s">
        <v>62</v>
      </c>
      <c r="AD97" s="75" t="s">
        <v>71</v>
      </c>
      <c r="AE97" s="75" t="s">
        <v>71</v>
      </c>
      <c r="AF97" s="75" t="s">
        <v>71</v>
      </c>
      <c r="AG97" s="75" t="s">
        <v>76</v>
      </c>
      <c r="AH97" s="75" t="s">
        <v>76</v>
      </c>
      <c r="AI97" s="75" t="s">
        <v>76</v>
      </c>
      <c r="AJ97" s="75" t="s">
        <v>76</v>
      </c>
    </row>
    <row r="98" spans="1:36" ht="89.25" x14ac:dyDescent="0.25">
      <c r="A98" s="75" t="s">
        <v>514</v>
      </c>
      <c r="B98" s="75" t="s">
        <v>515</v>
      </c>
      <c r="C98" s="75" t="s">
        <v>516</v>
      </c>
      <c r="D98" s="75" t="s">
        <v>517</v>
      </c>
      <c r="E98" s="75" t="s">
        <v>62</v>
      </c>
      <c r="F98" s="75" t="s">
        <v>518</v>
      </c>
      <c r="G98" s="75" t="s">
        <v>519</v>
      </c>
      <c r="H98" s="75" t="s">
        <v>65</v>
      </c>
      <c r="I98" s="75" t="s">
        <v>66</v>
      </c>
      <c r="J98" s="75" t="s">
        <v>218</v>
      </c>
      <c r="K98" s="75" t="s">
        <v>408</v>
      </c>
      <c r="L98" s="75" t="s">
        <v>69</v>
      </c>
      <c r="M98" s="75" t="s">
        <v>520</v>
      </c>
      <c r="N98" s="75" t="s">
        <v>521</v>
      </c>
      <c r="O98" s="75" t="s">
        <v>522</v>
      </c>
      <c r="P98" s="75" t="s">
        <v>71</v>
      </c>
      <c r="Q98" s="75" t="s">
        <v>72</v>
      </c>
      <c r="R98" s="75" t="s">
        <v>523</v>
      </c>
      <c r="S98" s="75" t="s">
        <v>524</v>
      </c>
      <c r="T98" s="75" t="s">
        <v>75</v>
      </c>
      <c r="U98" s="75" t="s">
        <v>525</v>
      </c>
      <c r="V98" s="75" t="s">
        <v>523</v>
      </c>
      <c r="W98" s="75" t="s">
        <v>62</v>
      </c>
      <c r="X98" s="75" t="s">
        <v>62</v>
      </c>
      <c r="Y98" s="75" t="s">
        <v>62</v>
      </c>
      <c r="Z98" s="75" t="s">
        <v>62</v>
      </c>
      <c r="AA98" s="75" t="s">
        <v>62</v>
      </c>
      <c r="AB98" s="75" t="s">
        <v>62</v>
      </c>
      <c r="AC98" s="75" t="s">
        <v>62</v>
      </c>
      <c r="AD98" s="75" t="s">
        <v>71</v>
      </c>
      <c r="AE98" s="75" t="s">
        <v>71</v>
      </c>
      <c r="AF98" s="75" t="s">
        <v>71</v>
      </c>
      <c r="AG98" s="75" t="s">
        <v>76</v>
      </c>
      <c r="AH98" s="75" t="s">
        <v>99</v>
      </c>
      <c r="AI98" s="75" t="s">
        <v>99</v>
      </c>
      <c r="AJ98" s="75" t="s">
        <v>99</v>
      </c>
    </row>
    <row r="99" spans="1:36" ht="38.25" x14ac:dyDescent="0.25">
      <c r="A99" s="75" t="s">
        <v>526</v>
      </c>
      <c r="B99" s="75" t="s">
        <v>515</v>
      </c>
      <c r="C99" s="75" t="s">
        <v>516</v>
      </c>
      <c r="D99" s="75" t="s">
        <v>517</v>
      </c>
      <c r="E99" s="75" t="s">
        <v>527</v>
      </c>
      <c r="F99" s="75" t="s">
        <v>528</v>
      </c>
      <c r="G99" s="75" t="s">
        <v>529</v>
      </c>
      <c r="H99" s="75" t="s">
        <v>65</v>
      </c>
      <c r="I99" s="75" t="s">
        <v>66</v>
      </c>
      <c r="J99" s="75" t="s">
        <v>87</v>
      </c>
      <c r="K99" s="75" t="s">
        <v>530</v>
      </c>
      <c r="L99" s="75" t="s">
        <v>69</v>
      </c>
      <c r="M99" s="75" t="s">
        <v>219</v>
      </c>
      <c r="N99" s="75" t="s">
        <v>219</v>
      </c>
      <c r="O99" s="75" t="s">
        <v>219</v>
      </c>
      <c r="P99" s="75" t="s">
        <v>171</v>
      </c>
      <c r="Q99" s="75" t="s">
        <v>72</v>
      </c>
      <c r="R99" s="75" t="s">
        <v>523</v>
      </c>
      <c r="S99" s="75" t="s">
        <v>74</v>
      </c>
      <c r="T99" s="75" t="s">
        <v>92</v>
      </c>
      <c r="U99" s="75" t="s">
        <v>531</v>
      </c>
      <c r="V99" s="75" t="s">
        <v>523</v>
      </c>
      <c r="W99" s="75" t="s">
        <v>62</v>
      </c>
      <c r="X99" s="75" t="s">
        <v>62</v>
      </c>
      <c r="Y99" s="75" t="s">
        <v>62</v>
      </c>
      <c r="Z99" s="75" t="s">
        <v>62</v>
      </c>
      <c r="AA99" s="75" t="s">
        <v>62</v>
      </c>
      <c r="AB99" s="75" t="s">
        <v>62</v>
      </c>
      <c r="AC99" s="75" t="s">
        <v>62</v>
      </c>
      <c r="AD99" s="75" t="s">
        <v>71</v>
      </c>
      <c r="AE99" s="75" t="s">
        <v>71</v>
      </c>
      <c r="AF99" s="75" t="s">
        <v>71</v>
      </c>
      <c r="AG99" s="75" t="s">
        <v>77</v>
      </c>
      <c r="AH99" s="75" t="s">
        <v>77</v>
      </c>
      <c r="AI99" s="75" t="s">
        <v>77</v>
      </c>
      <c r="AJ99" s="75" t="s">
        <v>77</v>
      </c>
    </row>
    <row r="100" spans="1:36" ht="51" x14ac:dyDescent="0.25">
      <c r="A100" s="75" t="s">
        <v>532</v>
      </c>
      <c r="B100" s="75" t="s">
        <v>515</v>
      </c>
      <c r="C100" s="75" t="s">
        <v>516</v>
      </c>
      <c r="D100" s="75" t="s">
        <v>517</v>
      </c>
      <c r="E100" s="75" t="s">
        <v>533</v>
      </c>
      <c r="F100" s="75" t="s">
        <v>534</v>
      </c>
      <c r="G100" s="75" t="s">
        <v>535</v>
      </c>
      <c r="H100" s="75" t="s">
        <v>65</v>
      </c>
      <c r="I100" s="75" t="s">
        <v>66</v>
      </c>
      <c r="J100" s="75" t="s">
        <v>87</v>
      </c>
      <c r="K100" s="75" t="s">
        <v>530</v>
      </c>
      <c r="L100" s="75" t="s">
        <v>69</v>
      </c>
      <c r="M100" s="75" t="s">
        <v>219</v>
      </c>
      <c r="N100" s="75" t="s">
        <v>219</v>
      </c>
      <c r="O100" s="75" t="s">
        <v>219</v>
      </c>
      <c r="P100" s="75" t="s">
        <v>171</v>
      </c>
      <c r="Q100" s="75" t="s">
        <v>72</v>
      </c>
      <c r="R100" s="75" t="s">
        <v>523</v>
      </c>
      <c r="S100" s="75" t="s">
        <v>74</v>
      </c>
      <c r="T100" s="75" t="s">
        <v>75</v>
      </c>
      <c r="U100" s="75" t="s">
        <v>62</v>
      </c>
      <c r="V100" s="75" t="s">
        <v>523</v>
      </c>
      <c r="W100" s="75" t="s">
        <v>62</v>
      </c>
      <c r="X100" s="75" t="s">
        <v>62</v>
      </c>
      <c r="Y100" s="75" t="s">
        <v>62</v>
      </c>
      <c r="Z100" s="75" t="s">
        <v>62</v>
      </c>
      <c r="AA100" s="75" t="s">
        <v>62</v>
      </c>
      <c r="AB100" s="75" t="s">
        <v>62</v>
      </c>
      <c r="AC100" s="75" t="s">
        <v>62</v>
      </c>
      <c r="AD100" s="75" t="s">
        <v>71</v>
      </c>
      <c r="AE100" s="75" t="s">
        <v>71</v>
      </c>
      <c r="AF100" s="75" t="s">
        <v>71</v>
      </c>
      <c r="AG100" s="75" t="s">
        <v>76</v>
      </c>
      <c r="AH100" s="75" t="s">
        <v>76</v>
      </c>
      <c r="AI100" s="75" t="s">
        <v>76</v>
      </c>
      <c r="AJ100" s="75" t="s">
        <v>76</v>
      </c>
    </row>
    <row r="101" spans="1:36" ht="38.25" x14ac:dyDescent="0.25">
      <c r="A101" s="75" t="s">
        <v>536</v>
      </c>
      <c r="B101" s="75" t="s">
        <v>515</v>
      </c>
      <c r="C101" s="75" t="s">
        <v>516</v>
      </c>
      <c r="D101" s="75" t="s">
        <v>517</v>
      </c>
      <c r="E101" s="75" t="s">
        <v>537</v>
      </c>
      <c r="F101" s="75" t="s">
        <v>538</v>
      </c>
      <c r="G101" s="75" t="s">
        <v>539</v>
      </c>
      <c r="H101" s="75" t="s">
        <v>65</v>
      </c>
      <c r="I101" s="75" t="s">
        <v>66</v>
      </c>
      <c r="J101" s="75" t="s">
        <v>87</v>
      </c>
      <c r="K101" s="75" t="s">
        <v>88</v>
      </c>
      <c r="L101" s="75" t="s">
        <v>69</v>
      </c>
      <c r="M101" s="75" t="s">
        <v>219</v>
      </c>
      <c r="N101" s="75" t="s">
        <v>219</v>
      </c>
      <c r="O101" s="75" t="s">
        <v>219</v>
      </c>
      <c r="P101" s="75" t="s">
        <v>171</v>
      </c>
      <c r="Q101" s="75" t="s">
        <v>72</v>
      </c>
      <c r="R101" s="75" t="s">
        <v>523</v>
      </c>
      <c r="S101" s="75" t="s">
        <v>74</v>
      </c>
      <c r="T101" s="75" t="s">
        <v>92</v>
      </c>
      <c r="U101" s="75" t="s">
        <v>531</v>
      </c>
      <c r="V101" s="75" t="s">
        <v>523</v>
      </c>
      <c r="W101" s="75" t="s">
        <v>62</v>
      </c>
      <c r="X101" s="75" t="s">
        <v>62</v>
      </c>
      <c r="Y101" s="75" t="s">
        <v>62</v>
      </c>
      <c r="Z101" s="75" t="s">
        <v>62</v>
      </c>
      <c r="AA101" s="75" t="s">
        <v>62</v>
      </c>
      <c r="AB101" s="75" t="s">
        <v>62</v>
      </c>
      <c r="AC101" s="75" t="s">
        <v>62</v>
      </c>
      <c r="AD101" s="75" t="s">
        <v>71</v>
      </c>
      <c r="AE101" s="75" t="s">
        <v>71</v>
      </c>
      <c r="AF101" s="75" t="s">
        <v>71</v>
      </c>
      <c r="AG101" s="75" t="s">
        <v>76</v>
      </c>
      <c r="AH101" s="75" t="s">
        <v>99</v>
      </c>
      <c r="AI101" s="75" t="s">
        <v>99</v>
      </c>
      <c r="AJ101" s="75" t="s">
        <v>99</v>
      </c>
    </row>
    <row r="102" spans="1:36" ht="63.75" x14ac:dyDescent="0.25">
      <c r="A102" s="75" t="s">
        <v>540</v>
      </c>
      <c r="B102" s="75" t="s">
        <v>515</v>
      </c>
      <c r="C102" s="75" t="s">
        <v>516</v>
      </c>
      <c r="D102" s="75" t="s">
        <v>517</v>
      </c>
      <c r="E102" s="75" t="s">
        <v>541</v>
      </c>
      <c r="F102" s="75" t="s">
        <v>542</v>
      </c>
      <c r="G102" s="75" t="s">
        <v>543</v>
      </c>
      <c r="H102" s="75" t="s">
        <v>65</v>
      </c>
      <c r="I102" s="75" t="s">
        <v>66</v>
      </c>
      <c r="J102" s="75" t="s">
        <v>185</v>
      </c>
      <c r="K102" s="75" t="s">
        <v>154</v>
      </c>
      <c r="L102" s="75" t="s">
        <v>69</v>
      </c>
      <c r="M102" s="75" t="s">
        <v>219</v>
      </c>
      <c r="N102" s="75" t="s">
        <v>219</v>
      </c>
      <c r="O102" s="75" t="s">
        <v>219</v>
      </c>
      <c r="P102" s="75" t="s">
        <v>171</v>
      </c>
      <c r="Q102" s="75" t="s">
        <v>72</v>
      </c>
      <c r="R102" s="75" t="s">
        <v>523</v>
      </c>
      <c r="S102" s="75" t="s">
        <v>74</v>
      </c>
      <c r="T102" s="75" t="s">
        <v>92</v>
      </c>
      <c r="U102" s="75" t="s">
        <v>544</v>
      </c>
      <c r="V102" s="75" t="s">
        <v>523</v>
      </c>
      <c r="W102" s="75" t="s">
        <v>62</v>
      </c>
      <c r="X102" s="75" t="s">
        <v>62</v>
      </c>
      <c r="Y102" s="75" t="s">
        <v>62</v>
      </c>
      <c r="Z102" s="75" t="s">
        <v>62</v>
      </c>
      <c r="AA102" s="75" t="s">
        <v>62</v>
      </c>
      <c r="AB102" s="75" t="s">
        <v>62</v>
      </c>
      <c r="AC102" s="75" t="s">
        <v>62</v>
      </c>
      <c r="AD102" s="75" t="s">
        <v>71</v>
      </c>
      <c r="AE102" s="75" t="s">
        <v>71</v>
      </c>
      <c r="AF102" s="75" t="s">
        <v>71</v>
      </c>
      <c r="AG102" s="75" t="s">
        <v>76</v>
      </c>
      <c r="AH102" s="75" t="s">
        <v>76</v>
      </c>
      <c r="AI102" s="75" t="s">
        <v>76</v>
      </c>
      <c r="AJ102" s="75" t="s">
        <v>76</v>
      </c>
    </row>
    <row r="103" spans="1:36" ht="76.5" x14ac:dyDescent="0.25">
      <c r="A103" s="75" t="s">
        <v>545</v>
      </c>
      <c r="B103" s="75" t="s">
        <v>515</v>
      </c>
      <c r="C103" s="75" t="s">
        <v>516</v>
      </c>
      <c r="D103" s="75" t="s">
        <v>62</v>
      </c>
      <c r="E103" s="75" t="s">
        <v>62</v>
      </c>
      <c r="F103" s="75" t="s">
        <v>546</v>
      </c>
      <c r="G103" s="75" t="s">
        <v>547</v>
      </c>
      <c r="H103" s="75" t="s">
        <v>65</v>
      </c>
      <c r="I103" s="75" t="s">
        <v>66</v>
      </c>
      <c r="J103" s="75" t="s">
        <v>185</v>
      </c>
      <c r="K103" s="75" t="s">
        <v>88</v>
      </c>
      <c r="L103" s="75" t="s">
        <v>69</v>
      </c>
      <c r="M103" s="75" t="s">
        <v>219</v>
      </c>
      <c r="N103" s="75" t="s">
        <v>219</v>
      </c>
      <c r="O103" s="75" t="s">
        <v>219</v>
      </c>
      <c r="P103" s="75" t="s">
        <v>71</v>
      </c>
      <c r="Q103" s="75" t="s">
        <v>72</v>
      </c>
      <c r="R103" s="75" t="s">
        <v>523</v>
      </c>
      <c r="S103" s="75" t="s">
        <v>74</v>
      </c>
      <c r="T103" s="75" t="s">
        <v>92</v>
      </c>
      <c r="U103" s="75" t="s">
        <v>544</v>
      </c>
      <c r="V103" s="75" t="s">
        <v>523</v>
      </c>
      <c r="W103" s="75" t="s">
        <v>62</v>
      </c>
      <c r="X103" s="75" t="s">
        <v>62</v>
      </c>
      <c r="Y103" s="75" t="s">
        <v>62</v>
      </c>
      <c r="Z103" s="75" t="s">
        <v>62</v>
      </c>
      <c r="AA103" s="75" t="s">
        <v>62</v>
      </c>
      <c r="AB103" s="75" t="s">
        <v>62</v>
      </c>
      <c r="AC103" s="75" t="s">
        <v>62</v>
      </c>
      <c r="AD103" s="75" t="s">
        <v>71</v>
      </c>
      <c r="AE103" s="75" t="s">
        <v>71</v>
      </c>
      <c r="AF103" s="75" t="s">
        <v>71</v>
      </c>
      <c r="AG103" s="75" t="s">
        <v>76</v>
      </c>
      <c r="AH103" s="75" t="s">
        <v>99</v>
      </c>
      <c r="AI103" s="75" t="s">
        <v>99</v>
      </c>
      <c r="AJ103" s="75" t="s">
        <v>99</v>
      </c>
    </row>
    <row r="104" spans="1:36" ht="63.75" x14ac:dyDescent="0.25">
      <c r="A104" s="75" t="s">
        <v>548</v>
      </c>
      <c r="B104" s="75" t="s">
        <v>515</v>
      </c>
      <c r="C104" s="75" t="s">
        <v>516</v>
      </c>
      <c r="D104" s="75" t="s">
        <v>517</v>
      </c>
      <c r="E104" s="75" t="s">
        <v>549</v>
      </c>
      <c r="F104" s="75" t="s">
        <v>550</v>
      </c>
      <c r="G104" s="75" t="s">
        <v>551</v>
      </c>
      <c r="H104" s="75" t="s">
        <v>65</v>
      </c>
      <c r="I104" s="75" t="s">
        <v>66</v>
      </c>
      <c r="J104" s="75" t="s">
        <v>87</v>
      </c>
      <c r="K104" s="75" t="s">
        <v>233</v>
      </c>
      <c r="L104" s="75" t="s">
        <v>244</v>
      </c>
      <c r="M104" s="75" t="s">
        <v>219</v>
      </c>
      <c r="N104" s="75" t="s">
        <v>219</v>
      </c>
      <c r="O104" s="75" t="s">
        <v>219</v>
      </c>
      <c r="P104" s="75" t="s">
        <v>89</v>
      </c>
      <c r="Q104" s="75" t="s">
        <v>158</v>
      </c>
      <c r="R104" s="75" t="s">
        <v>523</v>
      </c>
      <c r="S104" s="75" t="s">
        <v>74</v>
      </c>
      <c r="T104" s="75" t="s">
        <v>75</v>
      </c>
      <c r="U104" s="75" t="s">
        <v>62</v>
      </c>
      <c r="V104" s="75" t="s">
        <v>523</v>
      </c>
      <c r="W104" s="200">
        <v>44621</v>
      </c>
      <c r="X104" s="75" t="s">
        <v>160</v>
      </c>
      <c r="Y104" s="75" t="s">
        <v>552</v>
      </c>
      <c r="Z104" s="75" t="s">
        <v>553</v>
      </c>
      <c r="AA104" s="75" t="s">
        <v>97</v>
      </c>
      <c r="AB104" s="200">
        <v>44564</v>
      </c>
      <c r="AC104" s="75" t="s">
        <v>285</v>
      </c>
      <c r="AD104" s="75" t="s">
        <v>71</v>
      </c>
      <c r="AE104" s="75" t="s">
        <v>71</v>
      </c>
      <c r="AF104" s="75" t="s">
        <v>71</v>
      </c>
      <c r="AG104" s="75" t="s">
        <v>99</v>
      </c>
      <c r="AH104" s="75" t="s">
        <v>99</v>
      </c>
      <c r="AI104" s="75" t="s">
        <v>99</v>
      </c>
      <c r="AJ104" s="75" t="s">
        <v>99</v>
      </c>
    </row>
    <row r="105" spans="1:36" ht="63.75" x14ac:dyDescent="0.25">
      <c r="A105" s="75" t="s">
        <v>554</v>
      </c>
      <c r="B105" s="75" t="s">
        <v>515</v>
      </c>
      <c r="C105" s="75" t="s">
        <v>516</v>
      </c>
      <c r="D105" s="75" t="s">
        <v>517</v>
      </c>
      <c r="E105" s="75" t="s">
        <v>555</v>
      </c>
      <c r="F105" s="75" t="s">
        <v>556</v>
      </c>
      <c r="G105" s="75" t="s">
        <v>557</v>
      </c>
      <c r="H105" s="75" t="s">
        <v>65</v>
      </c>
      <c r="I105" s="75" t="s">
        <v>66</v>
      </c>
      <c r="J105" s="75" t="s">
        <v>87</v>
      </c>
      <c r="K105" s="75" t="s">
        <v>154</v>
      </c>
      <c r="L105" s="75" t="s">
        <v>69</v>
      </c>
      <c r="M105" s="75" t="s">
        <v>219</v>
      </c>
      <c r="N105" s="75" t="s">
        <v>219</v>
      </c>
      <c r="O105" s="75" t="s">
        <v>219</v>
      </c>
      <c r="P105" s="75" t="s">
        <v>71</v>
      </c>
      <c r="Q105" s="75" t="s">
        <v>72</v>
      </c>
      <c r="R105" s="75" t="s">
        <v>523</v>
      </c>
      <c r="S105" s="75" t="s">
        <v>524</v>
      </c>
      <c r="T105" s="75" t="s">
        <v>75</v>
      </c>
      <c r="U105" s="75" t="s">
        <v>558</v>
      </c>
      <c r="V105" s="75" t="s">
        <v>523</v>
      </c>
      <c r="W105" s="75" t="s">
        <v>62</v>
      </c>
      <c r="X105" s="75" t="s">
        <v>62</v>
      </c>
      <c r="Y105" s="75" t="s">
        <v>62</v>
      </c>
      <c r="Z105" s="75" t="s">
        <v>62</v>
      </c>
      <c r="AA105" s="75" t="s">
        <v>62</v>
      </c>
      <c r="AB105" s="75" t="s">
        <v>62</v>
      </c>
      <c r="AC105" s="75" t="s">
        <v>62</v>
      </c>
      <c r="AD105" s="75" t="s">
        <v>71</v>
      </c>
      <c r="AE105" s="75" t="s">
        <v>71</v>
      </c>
      <c r="AF105" s="75" t="s">
        <v>71</v>
      </c>
      <c r="AG105" s="75" t="s">
        <v>76</v>
      </c>
      <c r="AH105" s="75" t="s">
        <v>99</v>
      </c>
      <c r="AI105" s="75" t="s">
        <v>99</v>
      </c>
      <c r="AJ105" s="75" t="s">
        <v>99</v>
      </c>
    </row>
    <row r="106" spans="1:36" ht="51" x14ac:dyDescent="0.25">
      <c r="A106" s="75" t="s">
        <v>559</v>
      </c>
      <c r="B106" s="75" t="s">
        <v>560</v>
      </c>
      <c r="C106" s="75" t="s">
        <v>516</v>
      </c>
      <c r="D106" s="75" t="s">
        <v>62</v>
      </c>
      <c r="E106" s="75" t="s">
        <v>62</v>
      </c>
      <c r="F106" s="75" t="s">
        <v>561</v>
      </c>
      <c r="G106" s="75" t="s">
        <v>562</v>
      </c>
      <c r="H106" s="75" t="s">
        <v>65</v>
      </c>
      <c r="I106" s="75" t="s">
        <v>66</v>
      </c>
      <c r="J106" s="75" t="s">
        <v>218</v>
      </c>
      <c r="K106" s="75" t="s">
        <v>408</v>
      </c>
      <c r="L106" s="75" t="s">
        <v>563</v>
      </c>
      <c r="M106" s="75" t="s">
        <v>564</v>
      </c>
      <c r="N106" s="75" t="s">
        <v>219</v>
      </c>
      <c r="O106" s="75" t="s">
        <v>562</v>
      </c>
      <c r="P106" s="75" t="s">
        <v>71</v>
      </c>
      <c r="Q106" s="75" t="s">
        <v>72</v>
      </c>
      <c r="R106" s="75" t="s">
        <v>523</v>
      </c>
      <c r="S106" s="75" t="s">
        <v>74</v>
      </c>
      <c r="T106" s="75" t="s">
        <v>189</v>
      </c>
      <c r="U106" s="75" t="s">
        <v>62</v>
      </c>
      <c r="V106" s="75" t="s">
        <v>523</v>
      </c>
      <c r="W106" s="75" t="s">
        <v>62</v>
      </c>
      <c r="X106" s="75" t="s">
        <v>62</v>
      </c>
      <c r="Y106" s="75" t="s">
        <v>62</v>
      </c>
      <c r="Z106" s="75" t="s">
        <v>62</v>
      </c>
      <c r="AA106" s="75" t="s">
        <v>62</v>
      </c>
      <c r="AB106" s="75" t="s">
        <v>62</v>
      </c>
      <c r="AC106" s="75" t="s">
        <v>62</v>
      </c>
      <c r="AD106" s="75" t="s">
        <v>71</v>
      </c>
      <c r="AE106" s="75" t="s">
        <v>71</v>
      </c>
      <c r="AF106" s="75" t="s">
        <v>71</v>
      </c>
      <c r="AG106" s="75" t="s">
        <v>99</v>
      </c>
      <c r="AH106" s="75" t="s">
        <v>99</v>
      </c>
      <c r="AI106" s="75" t="s">
        <v>99</v>
      </c>
      <c r="AJ106" s="75" t="s">
        <v>99</v>
      </c>
    </row>
    <row r="107" spans="1:36" ht="63.75" x14ac:dyDescent="0.25">
      <c r="A107" s="75" t="s">
        <v>565</v>
      </c>
      <c r="B107" s="75" t="s">
        <v>515</v>
      </c>
      <c r="C107" s="75" t="s">
        <v>516</v>
      </c>
      <c r="D107" s="75" t="s">
        <v>62</v>
      </c>
      <c r="E107" s="75" t="s">
        <v>62</v>
      </c>
      <c r="F107" s="75" t="s">
        <v>566</v>
      </c>
      <c r="G107" s="75" t="s">
        <v>567</v>
      </c>
      <c r="H107" s="75" t="s">
        <v>65</v>
      </c>
      <c r="I107" s="75" t="s">
        <v>66</v>
      </c>
      <c r="J107" s="75" t="s">
        <v>185</v>
      </c>
      <c r="K107" s="75" t="s">
        <v>68</v>
      </c>
      <c r="L107" s="75" t="s">
        <v>69</v>
      </c>
      <c r="M107" s="75" t="s">
        <v>568</v>
      </c>
      <c r="N107" s="75" t="s">
        <v>569</v>
      </c>
      <c r="O107" s="75" t="s">
        <v>570</v>
      </c>
      <c r="P107" s="75" t="s">
        <v>171</v>
      </c>
      <c r="Q107" s="75" t="s">
        <v>72</v>
      </c>
      <c r="R107" s="75" t="s">
        <v>523</v>
      </c>
      <c r="S107" s="75" t="s">
        <v>74</v>
      </c>
      <c r="T107" s="75" t="s">
        <v>571</v>
      </c>
      <c r="U107" s="75" t="s">
        <v>572</v>
      </c>
      <c r="V107" s="75" t="s">
        <v>523</v>
      </c>
      <c r="W107" s="75" t="s">
        <v>62</v>
      </c>
      <c r="X107" s="75" t="s">
        <v>62</v>
      </c>
      <c r="Y107" s="75" t="s">
        <v>62</v>
      </c>
      <c r="Z107" s="75" t="s">
        <v>62</v>
      </c>
      <c r="AA107" s="75" t="s">
        <v>62</v>
      </c>
      <c r="AB107" s="75" t="s">
        <v>62</v>
      </c>
      <c r="AC107" s="75" t="s">
        <v>62</v>
      </c>
      <c r="AD107" s="75" t="s">
        <v>71</v>
      </c>
      <c r="AE107" s="75" t="s">
        <v>71</v>
      </c>
      <c r="AF107" s="75" t="s">
        <v>71</v>
      </c>
      <c r="AG107" s="75" t="s">
        <v>77</v>
      </c>
      <c r="AH107" s="75" t="s">
        <v>77</v>
      </c>
      <c r="AI107" s="75" t="s">
        <v>77</v>
      </c>
      <c r="AJ107" s="75" t="s">
        <v>77</v>
      </c>
    </row>
    <row r="108" spans="1:36" ht="150" customHeight="1" x14ac:dyDescent="0.25">
      <c r="A108" s="75" t="s">
        <v>573</v>
      </c>
      <c r="B108" s="75" t="s">
        <v>515</v>
      </c>
      <c r="C108" s="75" t="s">
        <v>574</v>
      </c>
      <c r="D108" s="75" t="s">
        <v>575</v>
      </c>
      <c r="E108" s="75" t="s">
        <v>575</v>
      </c>
      <c r="F108" s="75" t="s">
        <v>576</v>
      </c>
      <c r="G108" s="75" t="s">
        <v>577</v>
      </c>
      <c r="H108" s="75" t="s">
        <v>65</v>
      </c>
      <c r="I108" s="75" t="s">
        <v>66</v>
      </c>
      <c r="J108" s="75" t="s">
        <v>87</v>
      </c>
      <c r="K108" s="75" t="s">
        <v>578</v>
      </c>
      <c r="L108" s="75" t="s">
        <v>69</v>
      </c>
      <c r="M108" s="75" t="s">
        <v>579</v>
      </c>
      <c r="N108" s="75" t="s">
        <v>580</v>
      </c>
      <c r="O108" s="75" t="s">
        <v>581</v>
      </c>
      <c r="P108" s="75" t="s">
        <v>171</v>
      </c>
      <c r="Q108" s="75" t="s">
        <v>90</v>
      </c>
      <c r="R108" s="75" t="s">
        <v>582</v>
      </c>
      <c r="S108" s="75" t="s">
        <v>74</v>
      </c>
      <c r="T108" s="75" t="s">
        <v>75</v>
      </c>
      <c r="U108" s="75" t="s">
        <v>83</v>
      </c>
      <c r="V108" s="75" t="s">
        <v>582</v>
      </c>
      <c r="W108" s="200">
        <v>43711</v>
      </c>
      <c r="X108" s="75" t="s">
        <v>583</v>
      </c>
      <c r="Y108" s="75" t="s">
        <v>584</v>
      </c>
      <c r="Z108" s="75" t="s">
        <v>585</v>
      </c>
      <c r="AA108" s="75" t="s">
        <v>97</v>
      </c>
      <c r="AB108" s="200">
        <v>37292</v>
      </c>
      <c r="AC108" s="75" t="s">
        <v>98</v>
      </c>
      <c r="AD108" s="75" t="s">
        <v>71</v>
      </c>
      <c r="AE108" s="75" t="s">
        <v>71</v>
      </c>
      <c r="AF108" s="75" t="s">
        <v>71</v>
      </c>
      <c r="AG108" s="75" t="s">
        <v>99</v>
      </c>
      <c r="AH108" s="75" t="s">
        <v>99</v>
      </c>
      <c r="AI108" s="75" t="s">
        <v>99</v>
      </c>
      <c r="AJ108" s="75" t="s">
        <v>99</v>
      </c>
    </row>
    <row r="109" spans="1:36" ht="153" x14ac:dyDescent="0.25">
      <c r="A109" s="75" t="s">
        <v>586</v>
      </c>
      <c r="B109" s="75" t="s">
        <v>515</v>
      </c>
      <c r="C109" s="75" t="s">
        <v>574</v>
      </c>
      <c r="D109" s="75" t="s">
        <v>587</v>
      </c>
      <c r="E109" s="75" t="s">
        <v>588</v>
      </c>
      <c r="F109" s="75" t="s">
        <v>589</v>
      </c>
      <c r="G109" s="75" t="s">
        <v>590</v>
      </c>
      <c r="H109" s="75" t="s">
        <v>65</v>
      </c>
      <c r="I109" s="75" t="s">
        <v>66</v>
      </c>
      <c r="J109" s="75" t="s">
        <v>105</v>
      </c>
      <c r="K109" s="75" t="s">
        <v>154</v>
      </c>
      <c r="L109" s="75" t="s">
        <v>69</v>
      </c>
      <c r="M109" s="75" t="s">
        <v>579</v>
      </c>
      <c r="N109" s="75" t="s">
        <v>580</v>
      </c>
      <c r="O109" s="75" t="s">
        <v>581</v>
      </c>
      <c r="P109" s="75" t="s">
        <v>171</v>
      </c>
      <c r="Q109" s="75" t="s">
        <v>90</v>
      </c>
      <c r="R109" s="75" t="s">
        <v>582</v>
      </c>
      <c r="S109" s="75" t="s">
        <v>74</v>
      </c>
      <c r="T109" s="75" t="s">
        <v>75</v>
      </c>
      <c r="U109" s="75" t="s">
        <v>83</v>
      </c>
      <c r="V109" s="75" t="s">
        <v>582</v>
      </c>
      <c r="W109" s="200">
        <v>42711</v>
      </c>
      <c r="X109" s="75" t="s">
        <v>583</v>
      </c>
      <c r="Y109" s="75" t="s">
        <v>584</v>
      </c>
      <c r="Z109" s="75" t="s">
        <v>584</v>
      </c>
      <c r="AA109" s="75" t="s">
        <v>97</v>
      </c>
      <c r="AB109" s="200">
        <v>37292</v>
      </c>
      <c r="AC109" s="75" t="s">
        <v>98</v>
      </c>
      <c r="AD109" s="75" t="s">
        <v>71</v>
      </c>
      <c r="AE109" s="75" t="s">
        <v>71</v>
      </c>
      <c r="AF109" s="75" t="s">
        <v>71</v>
      </c>
      <c r="AG109" s="75" t="s">
        <v>99</v>
      </c>
      <c r="AH109" s="75" t="s">
        <v>99</v>
      </c>
      <c r="AI109" s="75" t="s">
        <v>99</v>
      </c>
      <c r="AJ109" s="75" t="s">
        <v>99</v>
      </c>
    </row>
    <row r="110" spans="1:36" ht="51" x14ac:dyDescent="0.25">
      <c r="A110" s="75" t="s">
        <v>591</v>
      </c>
      <c r="B110" s="75" t="s">
        <v>60</v>
      </c>
      <c r="C110" s="75" t="s">
        <v>592</v>
      </c>
      <c r="D110" s="75" t="s">
        <v>593</v>
      </c>
      <c r="E110" s="75" t="s">
        <v>62</v>
      </c>
      <c r="F110" s="75" t="s">
        <v>594</v>
      </c>
      <c r="G110" s="75" t="s">
        <v>595</v>
      </c>
      <c r="H110" s="75" t="s">
        <v>65</v>
      </c>
      <c r="I110" s="75" t="s">
        <v>66</v>
      </c>
      <c r="J110" s="75" t="s">
        <v>226</v>
      </c>
      <c r="K110" s="75" t="s">
        <v>154</v>
      </c>
      <c r="L110" s="75" t="s">
        <v>69</v>
      </c>
      <c r="M110" s="75" t="s">
        <v>520</v>
      </c>
      <c r="N110" s="75" t="s">
        <v>596</v>
      </c>
      <c r="O110" s="75" t="s">
        <v>597</v>
      </c>
      <c r="P110" s="75" t="s">
        <v>171</v>
      </c>
      <c r="Q110" s="75" t="s">
        <v>72</v>
      </c>
      <c r="R110" s="75" t="s">
        <v>248</v>
      </c>
      <c r="S110" s="75" t="s">
        <v>74</v>
      </c>
      <c r="T110" s="75" t="s">
        <v>189</v>
      </c>
      <c r="U110" s="75" t="s">
        <v>62</v>
      </c>
      <c r="V110" s="75" t="s">
        <v>248</v>
      </c>
      <c r="W110" s="75" t="s">
        <v>62</v>
      </c>
      <c r="X110" s="75" t="s">
        <v>62</v>
      </c>
      <c r="Y110" s="75" t="s">
        <v>62</v>
      </c>
      <c r="Z110" s="75" t="s">
        <v>62</v>
      </c>
      <c r="AA110" s="75" t="s">
        <v>62</v>
      </c>
      <c r="AB110" s="75" t="s">
        <v>62</v>
      </c>
      <c r="AC110" s="75" t="s">
        <v>62</v>
      </c>
      <c r="AD110" s="75" t="s">
        <v>71</v>
      </c>
      <c r="AE110" s="75" t="s">
        <v>71</v>
      </c>
      <c r="AF110" s="75" t="s">
        <v>71</v>
      </c>
      <c r="AG110" s="75" t="s">
        <v>76</v>
      </c>
      <c r="AH110" s="75" t="s">
        <v>76</v>
      </c>
      <c r="AI110" s="75" t="s">
        <v>76</v>
      </c>
      <c r="AJ110" s="75" t="s">
        <v>76</v>
      </c>
    </row>
    <row r="111" spans="1:36" ht="102" x14ac:dyDescent="0.25">
      <c r="A111" s="75" t="s">
        <v>598</v>
      </c>
      <c r="B111" s="75" t="s">
        <v>60</v>
      </c>
      <c r="C111" s="75" t="s">
        <v>592</v>
      </c>
      <c r="D111" s="75" t="s">
        <v>62</v>
      </c>
      <c r="E111" s="75" t="s">
        <v>62</v>
      </c>
      <c r="F111" s="75" t="s">
        <v>599</v>
      </c>
      <c r="G111" s="75" t="s">
        <v>600</v>
      </c>
      <c r="H111" s="75" t="s">
        <v>65</v>
      </c>
      <c r="I111" s="75" t="s">
        <v>66</v>
      </c>
      <c r="J111" s="75" t="s">
        <v>185</v>
      </c>
      <c r="K111" s="75" t="s">
        <v>154</v>
      </c>
      <c r="L111" s="75" t="s">
        <v>69</v>
      </c>
      <c r="M111" s="75" t="s">
        <v>445</v>
      </c>
      <c r="N111" s="75" t="s">
        <v>601</v>
      </c>
      <c r="O111" s="75" t="s">
        <v>602</v>
      </c>
      <c r="P111" s="75" t="s">
        <v>171</v>
      </c>
      <c r="Q111" s="75" t="s">
        <v>72</v>
      </c>
      <c r="R111" s="75" t="s">
        <v>248</v>
      </c>
      <c r="S111" s="75" t="s">
        <v>74</v>
      </c>
      <c r="T111" s="75" t="s">
        <v>189</v>
      </c>
      <c r="U111" s="75" t="s">
        <v>62</v>
      </c>
      <c r="V111" s="75" t="s">
        <v>248</v>
      </c>
      <c r="W111" s="75" t="s">
        <v>62</v>
      </c>
      <c r="X111" s="75" t="s">
        <v>62</v>
      </c>
      <c r="Y111" s="75" t="s">
        <v>62</v>
      </c>
      <c r="Z111" s="75" t="s">
        <v>62</v>
      </c>
      <c r="AA111" s="75" t="s">
        <v>62</v>
      </c>
      <c r="AB111" s="75" t="s">
        <v>62</v>
      </c>
      <c r="AC111" s="75" t="s">
        <v>62</v>
      </c>
      <c r="AD111" s="75" t="s">
        <v>71</v>
      </c>
      <c r="AE111" s="75" t="s">
        <v>71</v>
      </c>
      <c r="AF111" s="75" t="s">
        <v>71</v>
      </c>
      <c r="AG111" s="75" t="s">
        <v>76</v>
      </c>
      <c r="AH111" s="75" t="s">
        <v>76</v>
      </c>
      <c r="AI111" s="75" t="s">
        <v>76</v>
      </c>
      <c r="AJ111" s="75" t="s">
        <v>76</v>
      </c>
    </row>
    <row r="112" spans="1:36" ht="102" x14ac:dyDescent="0.25">
      <c r="A112" s="75" t="s">
        <v>603</v>
      </c>
      <c r="B112" s="75" t="s">
        <v>60</v>
      </c>
      <c r="C112" s="75" t="s">
        <v>592</v>
      </c>
      <c r="D112" s="75" t="s">
        <v>62</v>
      </c>
      <c r="E112" s="75" t="s">
        <v>604</v>
      </c>
      <c r="F112" s="75" t="s">
        <v>605</v>
      </c>
      <c r="G112" s="75" t="s">
        <v>606</v>
      </c>
      <c r="H112" s="75" t="s">
        <v>65</v>
      </c>
      <c r="I112" s="75" t="s">
        <v>66</v>
      </c>
      <c r="J112" s="75" t="s">
        <v>226</v>
      </c>
      <c r="K112" s="75" t="s">
        <v>154</v>
      </c>
      <c r="L112" s="75" t="s">
        <v>69</v>
      </c>
      <c r="M112" s="75" t="s">
        <v>445</v>
      </c>
      <c r="N112" s="75" t="s">
        <v>601</v>
      </c>
      <c r="O112" s="75" t="s">
        <v>602</v>
      </c>
      <c r="P112" s="75" t="s">
        <v>171</v>
      </c>
      <c r="Q112" s="75" t="s">
        <v>158</v>
      </c>
      <c r="R112" s="75" t="s">
        <v>248</v>
      </c>
      <c r="S112" s="75" t="s">
        <v>74</v>
      </c>
      <c r="T112" s="75" t="s">
        <v>189</v>
      </c>
      <c r="U112" s="75" t="s">
        <v>62</v>
      </c>
      <c r="V112" s="75" t="s">
        <v>248</v>
      </c>
      <c r="W112" s="200">
        <v>42644</v>
      </c>
      <c r="X112" s="75" t="s">
        <v>160</v>
      </c>
      <c r="Y112" s="75" t="s">
        <v>607</v>
      </c>
      <c r="Z112" s="75" t="s">
        <v>173</v>
      </c>
      <c r="AA112" s="75" t="s">
        <v>97</v>
      </c>
      <c r="AB112" s="200">
        <v>44886</v>
      </c>
      <c r="AC112" s="75" t="s">
        <v>429</v>
      </c>
      <c r="AD112" s="75" t="s">
        <v>71</v>
      </c>
      <c r="AE112" s="75" t="s">
        <v>71</v>
      </c>
      <c r="AF112" s="75" t="s">
        <v>71</v>
      </c>
      <c r="AG112" s="75" t="s">
        <v>77</v>
      </c>
      <c r="AH112" s="75" t="s">
        <v>77</v>
      </c>
      <c r="AI112" s="75" t="s">
        <v>99</v>
      </c>
      <c r="AJ112" s="75" t="s">
        <v>77</v>
      </c>
    </row>
    <row r="113" spans="1:36" ht="51" x14ac:dyDescent="0.25">
      <c r="A113" s="75" t="s">
        <v>608</v>
      </c>
      <c r="B113" s="75" t="s">
        <v>609</v>
      </c>
      <c r="C113" s="75" t="s">
        <v>610</v>
      </c>
      <c r="D113" s="75" t="s">
        <v>611</v>
      </c>
      <c r="E113" s="75" t="s">
        <v>62</v>
      </c>
      <c r="F113" s="75" t="s">
        <v>612</v>
      </c>
      <c r="G113" s="75" t="s">
        <v>613</v>
      </c>
      <c r="H113" s="75" t="s">
        <v>65</v>
      </c>
      <c r="I113" s="75" t="s">
        <v>66</v>
      </c>
      <c r="J113" s="75" t="s">
        <v>153</v>
      </c>
      <c r="K113" s="75" t="s">
        <v>154</v>
      </c>
      <c r="L113" s="75" t="s">
        <v>69</v>
      </c>
      <c r="M113" s="75" t="s">
        <v>155</v>
      </c>
      <c r="N113" s="75" t="s">
        <v>614</v>
      </c>
      <c r="O113" s="75" t="s">
        <v>615</v>
      </c>
      <c r="P113" s="75" t="s">
        <v>71</v>
      </c>
      <c r="Q113" s="75" t="s">
        <v>72</v>
      </c>
      <c r="R113" s="75" t="s">
        <v>616</v>
      </c>
      <c r="S113" s="75" t="s">
        <v>524</v>
      </c>
      <c r="T113" s="75" t="s">
        <v>75</v>
      </c>
      <c r="U113" s="75" t="s">
        <v>617</v>
      </c>
      <c r="V113" s="75" t="s">
        <v>616</v>
      </c>
      <c r="W113" s="75" t="s">
        <v>62</v>
      </c>
      <c r="X113" s="75" t="s">
        <v>62</v>
      </c>
      <c r="Y113" s="75" t="s">
        <v>62</v>
      </c>
      <c r="Z113" s="75" t="s">
        <v>62</v>
      </c>
      <c r="AA113" s="75" t="s">
        <v>62</v>
      </c>
      <c r="AB113" s="75" t="s">
        <v>62</v>
      </c>
      <c r="AC113" s="75" t="s">
        <v>62</v>
      </c>
      <c r="AD113" s="75" t="s">
        <v>71</v>
      </c>
      <c r="AE113" s="75" t="s">
        <v>71</v>
      </c>
      <c r="AF113" s="75" t="s">
        <v>71</v>
      </c>
      <c r="AG113" s="75" t="s">
        <v>76</v>
      </c>
      <c r="AH113" s="75" t="s">
        <v>99</v>
      </c>
      <c r="AI113" s="75" t="s">
        <v>99</v>
      </c>
      <c r="AJ113" s="75" t="s">
        <v>99</v>
      </c>
    </row>
    <row r="114" spans="1:36" ht="89.25" x14ac:dyDescent="0.25">
      <c r="A114" s="75" t="s">
        <v>618</v>
      </c>
      <c r="B114" s="75" t="s">
        <v>609</v>
      </c>
      <c r="C114" s="75" t="s">
        <v>610</v>
      </c>
      <c r="D114" s="75" t="s">
        <v>619</v>
      </c>
      <c r="E114" s="75" t="s">
        <v>62</v>
      </c>
      <c r="F114" s="75" t="s">
        <v>620</v>
      </c>
      <c r="G114" s="75" t="s">
        <v>621</v>
      </c>
      <c r="H114" s="75" t="s">
        <v>65</v>
      </c>
      <c r="I114" s="75" t="s">
        <v>66</v>
      </c>
      <c r="J114" s="75" t="s">
        <v>185</v>
      </c>
      <c r="K114" s="75" t="s">
        <v>408</v>
      </c>
      <c r="L114" s="75" t="s">
        <v>69</v>
      </c>
      <c r="M114" s="75" t="s">
        <v>622</v>
      </c>
      <c r="N114" s="75" t="s">
        <v>70</v>
      </c>
      <c r="O114" s="75" t="s">
        <v>623</v>
      </c>
      <c r="P114" s="75" t="s">
        <v>71</v>
      </c>
      <c r="Q114" s="75" t="s">
        <v>72</v>
      </c>
      <c r="R114" s="75" t="s">
        <v>616</v>
      </c>
      <c r="S114" s="75" t="s">
        <v>74</v>
      </c>
      <c r="T114" s="75" t="s">
        <v>75</v>
      </c>
      <c r="U114" s="75" t="s">
        <v>624</v>
      </c>
      <c r="V114" s="75" t="s">
        <v>616</v>
      </c>
      <c r="W114" s="75" t="s">
        <v>62</v>
      </c>
      <c r="X114" s="75" t="s">
        <v>62</v>
      </c>
      <c r="Y114" s="75" t="s">
        <v>62</v>
      </c>
      <c r="Z114" s="75" t="s">
        <v>62</v>
      </c>
      <c r="AA114" s="75" t="s">
        <v>62</v>
      </c>
      <c r="AB114" s="75" t="s">
        <v>62</v>
      </c>
      <c r="AC114" s="75" t="s">
        <v>62</v>
      </c>
      <c r="AD114" s="75" t="s">
        <v>71</v>
      </c>
      <c r="AE114" s="75" t="s">
        <v>71</v>
      </c>
      <c r="AF114" s="75" t="s">
        <v>71</v>
      </c>
      <c r="AG114" s="75" t="s">
        <v>76</v>
      </c>
      <c r="AH114" s="75" t="s">
        <v>76</v>
      </c>
      <c r="AI114" s="75" t="s">
        <v>76</v>
      </c>
      <c r="AJ114" s="75" t="s">
        <v>76</v>
      </c>
    </row>
    <row r="115" spans="1:36" ht="38.25" x14ac:dyDescent="0.25">
      <c r="A115" s="75" t="s">
        <v>625</v>
      </c>
      <c r="B115" s="75" t="s">
        <v>609</v>
      </c>
      <c r="C115" s="75" t="s">
        <v>610</v>
      </c>
      <c r="D115" s="75" t="s">
        <v>626</v>
      </c>
      <c r="E115" s="75" t="s">
        <v>627</v>
      </c>
      <c r="F115" s="75" t="s">
        <v>628</v>
      </c>
      <c r="G115" s="75" t="s">
        <v>629</v>
      </c>
      <c r="H115" s="75" t="s">
        <v>65</v>
      </c>
      <c r="I115" s="75" t="s">
        <v>66</v>
      </c>
      <c r="J115" s="75" t="s">
        <v>153</v>
      </c>
      <c r="K115" s="75" t="s">
        <v>154</v>
      </c>
      <c r="L115" s="75" t="s">
        <v>69</v>
      </c>
      <c r="M115" s="75" t="s">
        <v>70</v>
      </c>
      <c r="N115" s="75" t="s">
        <v>70</v>
      </c>
      <c r="O115" s="75" t="s">
        <v>70</v>
      </c>
      <c r="P115" s="75" t="s">
        <v>71</v>
      </c>
      <c r="Q115" s="75" t="s">
        <v>72</v>
      </c>
      <c r="R115" s="75" t="s">
        <v>616</v>
      </c>
      <c r="S115" s="75" t="s">
        <v>74</v>
      </c>
      <c r="T115" s="75" t="s">
        <v>92</v>
      </c>
      <c r="U115" s="75" t="s">
        <v>630</v>
      </c>
      <c r="V115" s="75" t="s">
        <v>616</v>
      </c>
      <c r="W115" s="75" t="s">
        <v>62</v>
      </c>
      <c r="X115" s="75" t="s">
        <v>62</v>
      </c>
      <c r="Y115" s="75" t="s">
        <v>62</v>
      </c>
      <c r="Z115" s="75" t="s">
        <v>62</v>
      </c>
      <c r="AA115" s="75" t="s">
        <v>62</v>
      </c>
      <c r="AB115" s="75" t="s">
        <v>62</v>
      </c>
      <c r="AC115" s="75" t="s">
        <v>62</v>
      </c>
      <c r="AD115" s="75" t="s">
        <v>71</v>
      </c>
      <c r="AE115" s="75" t="s">
        <v>71</v>
      </c>
      <c r="AF115" s="75" t="s">
        <v>71</v>
      </c>
      <c r="AG115" s="75" t="s">
        <v>76</v>
      </c>
      <c r="AH115" s="75" t="s">
        <v>76</v>
      </c>
      <c r="AI115" s="75" t="s">
        <v>76</v>
      </c>
      <c r="AJ115" s="75" t="s">
        <v>76</v>
      </c>
    </row>
    <row r="116" spans="1:36" ht="38.25" x14ac:dyDescent="0.25">
      <c r="A116" s="75" t="s">
        <v>631</v>
      </c>
      <c r="B116" s="75" t="s">
        <v>609</v>
      </c>
      <c r="C116" s="75" t="s">
        <v>610</v>
      </c>
      <c r="D116" s="75" t="s">
        <v>632</v>
      </c>
      <c r="E116" s="75" t="s">
        <v>62</v>
      </c>
      <c r="F116" s="75" t="s">
        <v>633</v>
      </c>
      <c r="G116" s="75" t="s">
        <v>634</v>
      </c>
      <c r="H116" s="75" t="s">
        <v>65</v>
      </c>
      <c r="I116" s="75" t="s">
        <v>66</v>
      </c>
      <c r="J116" s="75" t="s">
        <v>153</v>
      </c>
      <c r="K116" s="75" t="s">
        <v>154</v>
      </c>
      <c r="L116" s="75" t="s">
        <v>69</v>
      </c>
      <c r="M116" s="75" t="s">
        <v>70</v>
      </c>
      <c r="N116" s="75" t="s">
        <v>70</v>
      </c>
      <c r="O116" s="75" t="s">
        <v>70</v>
      </c>
      <c r="P116" s="75" t="s">
        <v>71</v>
      </c>
      <c r="Q116" s="75" t="s">
        <v>72</v>
      </c>
      <c r="R116" s="75" t="s">
        <v>616</v>
      </c>
      <c r="S116" s="75" t="s">
        <v>74</v>
      </c>
      <c r="T116" s="75" t="s">
        <v>75</v>
      </c>
      <c r="U116" s="75" t="s">
        <v>635</v>
      </c>
      <c r="V116" s="75" t="s">
        <v>616</v>
      </c>
      <c r="W116" s="75" t="s">
        <v>62</v>
      </c>
      <c r="X116" s="75" t="s">
        <v>62</v>
      </c>
      <c r="Y116" s="75" t="s">
        <v>62</v>
      </c>
      <c r="Z116" s="75" t="s">
        <v>62</v>
      </c>
      <c r="AA116" s="75" t="s">
        <v>62</v>
      </c>
      <c r="AB116" s="75" t="s">
        <v>62</v>
      </c>
      <c r="AC116" s="75" t="s">
        <v>62</v>
      </c>
      <c r="AD116" s="75" t="s">
        <v>71</v>
      </c>
      <c r="AE116" s="75" t="s">
        <v>71</v>
      </c>
      <c r="AF116" s="75" t="s">
        <v>71</v>
      </c>
      <c r="AG116" s="75" t="s">
        <v>76</v>
      </c>
      <c r="AH116" s="75" t="s">
        <v>77</v>
      </c>
      <c r="AI116" s="75" t="s">
        <v>77</v>
      </c>
      <c r="AJ116" s="75" t="s">
        <v>77</v>
      </c>
    </row>
    <row r="117" spans="1:36" ht="51" x14ac:dyDescent="0.25">
      <c r="A117" s="75" t="s">
        <v>636</v>
      </c>
      <c r="B117" s="75" t="s">
        <v>609</v>
      </c>
      <c r="C117" s="75" t="s">
        <v>610</v>
      </c>
      <c r="D117" s="75" t="s">
        <v>632</v>
      </c>
      <c r="E117" s="75" t="s">
        <v>62</v>
      </c>
      <c r="F117" s="75" t="s">
        <v>637</v>
      </c>
      <c r="G117" s="75" t="s">
        <v>638</v>
      </c>
      <c r="H117" s="75" t="s">
        <v>65</v>
      </c>
      <c r="I117" s="75" t="s">
        <v>66</v>
      </c>
      <c r="J117" s="75" t="s">
        <v>153</v>
      </c>
      <c r="K117" s="75" t="s">
        <v>88</v>
      </c>
      <c r="L117" s="75" t="s">
        <v>69</v>
      </c>
      <c r="M117" s="75" t="s">
        <v>639</v>
      </c>
      <c r="N117" s="75" t="s">
        <v>640</v>
      </c>
      <c r="O117" s="75" t="s">
        <v>641</v>
      </c>
      <c r="P117" s="75" t="s">
        <v>71</v>
      </c>
      <c r="Q117" s="75" t="s">
        <v>72</v>
      </c>
      <c r="R117" s="75" t="s">
        <v>616</v>
      </c>
      <c r="S117" s="75" t="s">
        <v>74</v>
      </c>
      <c r="T117" s="75" t="s">
        <v>75</v>
      </c>
      <c r="U117" s="75" t="s">
        <v>642</v>
      </c>
      <c r="V117" s="75" t="s">
        <v>616</v>
      </c>
      <c r="W117" s="75" t="s">
        <v>62</v>
      </c>
      <c r="X117" s="75" t="s">
        <v>62</v>
      </c>
      <c r="Y117" s="75" t="s">
        <v>62</v>
      </c>
      <c r="Z117" s="75" t="s">
        <v>62</v>
      </c>
      <c r="AA117" s="75" t="s">
        <v>62</v>
      </c>
      <c r="AB117" s="75" t="s">
        <v>62</v>
      </c>
      <c r="AC117" s="75" t="s">
        <v>62</v>
      </c>
      <c r="AD117" s="75" t="s">
        <v>71</v>
      </c>
      <c r="AE117" s="75" t="s">
        <v>71</v>
      </c>
      <c r="AF117" s="75" t="s">
        <v>71</v>
      </c>
      <c r="AG117" s="75" t="s">
        <v>76</v>
      </c>
      <c r="AH117" s="75" t="s">
        <v>99</v>
      </c>
      <c r="AI117" s="75" t="s">
        <v>99</v>
      </c>
      <c r="AJ117" s="75" t="s">
        <v>99</v>
      </c>
    </row>
    <row r="118" spans="1:36" ht="25.5" x14ac:dyDescent="0.25">
      <c r="A118" s="75" t="s">
        <v>643</v>
      </c>
      <c r="B118" s="75" t="s">
        <v>609</v>
      </c>
      <c r="C118" s="75" t="s">
        <v>610</v>
      </c>
      <c r="D118" s="75" t="s">
        <v>62</v>
      </c>
      <c r="E118" s="75" t="s">
        <v>62</v>
      </c>
      <c r="F118" s="75" t="s">
        <v>644</v>
      </c>
      <c r="G118" s="75" t="s">
        <v>645</v>
      </c>
      <c r="H118" s="75" t="s">
        <v>65</v>
      </c>
      <c r="I118" s="75" t="s">
        <v>66</v>
      </c>
      <c r="J118" s="75" t="s">
        <v>153</v>
      </c>
      <c r="K118" s="75" t="s">
        <v>154</v>
      </c>
      <c r="L118" s="75" t="s">
        <v>69</v>
      </c>
      <c r="M118" s="75" t="s">
        <v>70</v>
      </c>
      <c r="N118" s="75" t="s">
        <v>70</v>
      </c>
      <c r="O118" s="75" t="s">
        <v>70</v>
      </c>
      <c r="P118" s="75" t="s">
        <v>71</v>
      </c>
      <c r="Q118" s="75" t="s">
        <v>72</v>
      </c>
      <c r="R118" s="75" t="s">
        <v>616</v>
      </c>
      <c r="S118" s="75" t="s">
        <v>74</v>
      </c>
      <c r="T118" s="75" t="s">
        <v>75</v>
      </c>
      <c r="U118" s="75" t="s">
        <v>642</v>
      </c>
      <c r="V118" s="75" t="s">
        <v>616</v>
      </c>
      <c r="W118" s="75" t="s">
        <v>62</v>
      </c>
      <c r="X118" s="75" t="s">
        <v>62</v>
      </c>
      <c r="Y118" s="75" t="s">
        <v>62</v>
      </c>
      <c r="Z118" s="75" t="s">
        <v>62</v>
      </c>
      <c r="AA118" s="75" t="s">
        <v>62</v>
      </c>
      <c r="AB118" s="75" t="s">
        <v>62</v>
      </c>
      <c r="AC118" s="75" t="s">
        <v>62</v>
      </c>
      <c r="AD118" s="75" t="s">
        <v>71</v>
      </c>
      <c r="AE118" s="75" t="s">
        <v>71</v>
      </c>
      <c r="AF118" s="75" t="s">
        <v>71</v>
      </c>
      <c r="AG118" s="75" t="s">
        <v>76</v>
      </c>
      <c r="AH118" s="75" t="s">
        <v>99</v>
      </c>
      <c r="AI118" s="75" t="s">
        <v>99</v>
      </c>
      <c r="AJ118" s="75" t="s">
        <v>99</v>
      </c>
    </row>
    <row r="119" spans="1:36" ht="38.25" x14ac:dyDescent="0.25">
      <c r="A119" s="75" t="s">
        <v>646</v>
      </c>
      <c r="B119" s="75" t="s">
        <v>609</v>
      </c>
      <c r="C119" s="75" t="s">
        <v>610</v>
      </c>
      <c r="D119" s="75" t="s">
        <v>647</v>
      </c>
      <c r="E119" s="75" t="s">
        <v>62</v>
      </c>
      <c r="F119" s="75" t="s">
        <v>648</v>
      </c>
      <c r="G119" s="75" t="s">
        <v>649</v>
      </c>
      <c r="H119" s="75" t="s">
        <v>65</v>
      </c>
      <c r="I119" s="75" t="s">
        <v>66</v>
      </c>
      <c r="J119" s="75" t="s">
        <v>153</v>
      </c>
      <c r="K119" s="75" t="s">
        <v>154</v>
      </c>
      <c r="L119" s="75" t="s">
        <v>69</v>
      </c>
      <c r="M119" s="75" t="s">
        <v>70</v>
      </c>
      <c r="N119" s="75" t="s">
        <v>70</v>
      </c>
      <c r="O119" s="75" t="s">
        <v>70</v>
      </c>
      <c r="P119" s="75" t="s">
        <v>71</v>
      </c>
      <c r="Q119" s="75" t="s">
        <v>72</v>
      </c>
      <c r="R119" s="75" t="s">
        <v>650</v>
      </c>
      <c r="S119" s="75" t="s">
        <v>74</v>
      </c>
      <c r="T119" s="75" t="s">
        <v>75</v>
      </c>
      <c r="U119" s="75" t="s">
        <v>642</v>
      </c>
      <c r="V119" s="75" t="s">
        <v>650</v>
      </c>
      <c r="W119" s="75" t="s">
        <v>62</v>
      </c>
      <c r="X119" s="75" t="s">
        <v>62</v>
      </c>
      <c r="Y119" s="75" t="s">
        <v>62</v>
      </c>
      <c r="Z119" s="75" t="s">
        <v>62</v>
      </c>
      <c r="AA119" s="75" t="s">
        <v>62</v>
      </c>
      <c r="AB119" s="75" t="s">
        <v>62</v>
      </c>
      <c r="AC119" s="75" t="s">
        <v>62</v>
      </c>
      <c r="AD119" s="75" t="s">
        <v>71</v>
      </c>
      <c r="AE119" s="75" t="s">
        <v>71</v>
      </c>
      <c r="AF119" s="75" t="s">
        <v>71</v>
      </c>
      <c r="AG119" s="75" t="s">
        <v>76</v>
      </c>
      <c r="AH119" s="75" t="s">
        <v>99</v>
      </c>
      <c r="AI119" s="75" t="s">
        <v>99</v>
      </c>
      <c r="AJ119" s="75" t="s">
        <v>99</v>
      </c>
    </row>
    <row r="120" spans="1:36" ht="51" x14ac:dyDescent="0.25">
      <c r="A120" s="75" t="s">
        <v>651</v>
      </c>
      <c r="B120" s="75" t="s">
        <v>609</v>
      </c>
      <c r="C120" s="75" t="s">
        <v>610</v>
      </c>
      <c r="D120" s="75" t="s">
        <v>652</v>
      </c>
      <c r="E120" s="75" t="s">
        <v>653</v>
      </c>
      <c r="F120" s="75" t="s">
        <v>654</v>
      </c>
      <c r="G120" s="75" t="s">
        <v>655</v>
      </c>
      <c r="H120" s="75" t="s">
        <v>65</v>
      </c>
      <c r="I120" s="75" t="s">
        <v>66</v>
      </c>
      <c r="J120" s="75" t="s">
        <v>153</v>
      </c>
      <c r="K120" s="75" t="s">
        <v>88</v>
      </c>
      <c r="L120" s="75" t="s">
        <v>69</v>
      </c>
      <c r="M120" s="75" t="s">
        <v>639</v>
      </c>
      <c r="N120" s="75" t="s">
        <v>640</v>
      </c>
      <c r="O120" s="75" t="s">
        <v>641</v>
      </c>
      <c r="P120" s="75" t="s">
        <v>71</v>
      </c>
      <c r="Q120" s="75" t="s">
        <v>72</v>
      </c>
      <c r="R120" s="75" t="s">
        <v>616</v>
      </c>
      <c r="S120" s="75" t="s">
        <v>74</v>
      </c>
      <c r="T120" s="75" t="s">
        <v>75</v>
      </c>
      <c r="U120" s="75" t="s">
        <v>642</v>
      </c>
      <c r="V120" s="75" t="s">
        <v>616</v>
      </c>
      <c r="W120" s="75" t="s">
        <v>62</v>
      </c>
      <c r="X120" s="75" t="s">
        <v>62</v>
      </c>
      <c r="Y120" s="75" t="s">
        <v>62</v>
      </c>
      <c r="Z120" s="75" t="s">
        <v>62</v>
      </c>
      <c r="AA120" s="75" t="s">
        <v>62</v>
      </c>
      <c r="AB120" s="75" t="s">
        <v>62</v>
      </c>
      <c r="AC120" s="75" t="s">
        <v>62</v>
      </c>
      <c r="AD120" s="75" t="s">
        <v>71</v>
      </c>
      <c r="AE120" s="75" t="s">
        <v>71</v>
      </c>
      <c r="AF120" s="75" t="s">
        <v>71</v>
      </c>
      <c r="AG120" s="75" t="s">
        <v>76</v>
      </c>
      <c r="AH120" s="75" t="s">
        <v>99</v>
      </c>
      <c r="AI120" s="75" t="s">
        <v>99</v>
      </c>
      <c r="AJ120" s="75" t="s">
        <v>99</v>
      </c>
    </row>
    <row r="121" spans="1:36" ht="25.5" x14ac:dyDescent="0.25">
      <c r="A121" s="75" t="s">
        <v>656</v>
      </c>
      <c r="B121" s="75" t="s">
        <v>609</v>
      </c>
      <c r="C121" s="75" t="s">
        <v>610</v>
      </c>
      <c r="D121" s="75" t="s">
        <v>652</v>
      </c>
      <c r="E121" s="75" t="s">
        <v>62</v>
      </c>
      <c r="F121" s="75" t="s">
        <v>657</v>
      </c>
      <c r="G121" s="75" t="s">
        <v>658</v>
      </c>
      <c r="H121" s="75" t="s">
        <v>65</v>
      </c>
      <c r="I121" s="75" t="s">
        <v>66</v>
      </c>
      <c r="J121" s="75" t="s">
        <v>153</v>
      </c>
      <c r="K121" s="75" t="s">
        <v>154</v>
      </c>
      <c r="L121" s="75" t="s">
        <v>69</v>
      </c>
      <c r="M121" s="75" t="s">
        <v>639</v>
      </c>
      <c r="N121" s="75" t="s">
        <v>659</v>
      </c>
      <c r="O121" s="75" t="s">
        <v>660</v>
      </c>
      <c r="P121" s="75" t="s">
        <v>71</v>
      </c>
      <c r="Q121" s="75" t="s">
        <v>72</v>
      </c>
      <c r="R121" s="75" t="s">
        <v>616</v>
      </c>
      <c r="S121" s="75" t="s">
        <v>74</v>
      </c>
      <c r="T121" s="75" t="s">
        <v>75</v>
      </c>
      <c r="U121" s="75" t="s">
        <v>642</v>
      </c>
      <c r="V121" s="75" t="s">
        <v>616</v>
      </c>
      <c r="W121" s="75" t="s">
        <v>62</v>
      </c>
      <c r="X121" s="75" t="s">
        <v>62</v>
      </c>
      <c r="Y121" s="75" t="s">
        <v>62</v>
      </c>
      <c r="Z121" s="75" t="s">
        <v>62</v>
      </c>
      <c r="AA121" s="75" t="s">
        <v>62</v>
      </c>
      <c r="AB121" s="75" t="s">
        <v>62</v>
      </c>
      <c r="AC121" s="75" t="s">
        <v>62</v>
      </c>
      <c r="AD121" s="75" t="s">
        <v>71</v>
      </c>
      <c r="AE121" s="75" t="s">
        <v>71</v>
      </c>
      <c r="AF121" s="75" t="s">
        <v>71</v>
      </c>
      <c r="AG121" s="75" t="s">
        <v>76</v>
      </c>
      <c r="AH121" s="75" t="s">
        <v>99</v>
      </c>
      <c r="AI121" s="75" t="s">
        <v>99</v>
      </c>
      <c r="AJ121" s="75" t="s">
        <v>99</v>
      </c>
    </row>
    <row r="122" spans="1:36" ht="38.25" x14ac:dyDescent="0.25">
      <c r="A122" s="75" t="s">
        <v>661</v>
      </c>
      <c r="B122" s="75" t="s">
        <v>609</v>
      </c>
      <c r="C122" s="75" t="s">
        <v>610</v>
      </c>
      <c r="D122" s="75" t="s">
        <v>662</v>
      </c>
      <c r="E122" s="75" t="s">
        <v>62</v>
      </c>
      <c r="F122" s="75" t="s">
        <v>663</v>
      </c>
      <c r="G122" s="75" t="s">
        <v>664</v>
      </c>
      <c r="H122" s="75" t="s">
        <v>65</v>
      </c>
      <c r="I122" s="75" t="s">
        <v>66</v>
      </c>
      <c r="J122" s="75" t="s">
        <v>153</v>
      </c>
      <c r="K122" s="75" t="s">
        <v>88</v>
      </c>
      <c r="L122" s="75" t="s">
        <v>69</v>
      </c>
      <c r="M122" s="75" t="s">
        <v>665</v>
      </c>
      <c r="N122" s="75" t="s">
        <v>666</v>
      </c>
      <c r="O122" s="75" t="s">
        <v>667</v>
      </c>
      <c r="P122" s="75" t="s">
        <v>71</v>
      </c>
      <c r="Q122" s="75" t="s">
        <v>72</v>
      </c>
      <c r="R122" s="75" t="s">
        <v>616</v>
      </c>
      <c r="S122" s="75" t="s">
        <v>74</v>
      </c>
      <c r="T122" s="75" t="s">
        <v>75</v>
      </c>
      <c r="U122" s="75" t="s">
        <v>668</v>
      </c>
      <c r="V122" s="75" t="s">
        <v>616</v>
      </c>
      <c r="W122" s="75" t="s">
        <v>62</v>
      </c>
      <c r="X122" s="75" t="s">
        <v>62</v>
      </c>
      <c r="Y122" s="75" t="s">
        <v>62</v>
      </c>
      <c r="Z122" s="75" t="s">
        <v>62</v>
      </c>
      <c r="AA122" s="75" t="s">
        <v>62</v>
      </c>
      <c r="AB122" s="75" t="s">
        <v>62</v>
      </c>
      <c r="AC122" s="75" t="s">
        <v>62</v>
      </c>
      <c r="AD122" s="75" t="s">
        <v>71</v>
      </c>
      <c r="AE122" s="75" t="s">
        <v>71</v>
      </c>
      <c r="AF122" s="75" t="s">
        <v>71</v>
      </c>
      <c r="AG122" s="75" t="s">
        <v>76</v>
      </c>
      <c r="AH122" s="75" t="s">
        <v>99</v>
      </c>
      <c r="AI122" s="75" t="s">
        <v>99</v>
      </c>
      <c r="AJ122" s="75" t="s">
        <v>99</v>
      </c>
    </row>
    <row r="123" spans="1:36" ht="51" x14ac:dyDescent="0.25">
      <c r="A123" s="75" t="s">
        <v>669</v>
      </c>
      <c r="B123" s="75" t="s">
        <v>609</v>
      </c>
      <c r="C123" s="75" t="s">
        <v>610</v>
      </c>
      <c r="D123" s="75" t="s">
        <v>670</v>
      </c>
      <c r="E123" s="75" t="s">
        <v>62</v>
      </c>
      <c r="F123" s="75" t="s">
        <v>671</v>
      </c>
      <c r="G123" s="75" t="s">
        <v>672</v>
      </c>
      <c r="H123" s="75" t="s">
        <v>65</v>
      </c>
      <c r="I123" s="75" t="s">
        <v>66</v>
      </c>
      <c r="J123" s="75" t="s">
        <v>153</v>
      </c>
      <c r="K123" s="75" t="s">
        <v>88</v>
      </c>
      <c r="L123" s="75" t="s">
        <v>69</v>
      </c>
      <c r="M123" s="75" t="s">
        <v>70</v>
      </c>
      <c r="N123" s="75" t="s">
        <v>70</v>
      </c>
      <c r="O123" s="75" t="s">
        <v>70</v>
      </c>
      <c r="P123" s="75" t="s">
        <v>71</v>
      </c>
      <c r="Q123" s="75" t="s">
        <v>72</v>
      </c>
      <c r="R123" s="75" t="s">
        <v>616</v>
      </c>
      <c r="S123" s="75" t="s">
        <v>74</v>
      </c>
      <c r="T123" s="75" t="s">
        <v>92</v>
      </c>
      <c r="U123" s="75" t="s">
        <v>673</v>
      </c>
      <c r="V123" s="75" t="s">
        <v>650</v>
      </c>
      <c r="W123" s="75" t="s">
        <v>62</v>
      </c>
      <c r="X123" s="75" t="s">
        <v>62</v>
      </c>
      <c r="Y123" s="75" t="s">
        <v>62</v>
      </c>
      <c r="Z123" s="75" t="s">
        <v>62</v>
      </c>
      <c r="AA123" s="75" t="s">
        <v>62</v>
      </c>
      <c r="AB123" s="75" t="s">
        <v>62</v>
      </c>
      <c r="AC123" s="75" t="s">
        <v>62</v>
      </c>
      <c r="AD123" s="75" t="s">
        <v>71</v>
      </c>
      <c r="AE123" s="75" t="s">
        <v>71</v>
      </c>
      <c r="AF123" s="75" t="s">
        <v>71</v>
      </c>
      <c r="AG123" s="75" t="s">
        <v>76</v>
      </c>
      <c r="AH123" s="75" t="s">
        <v>99</v>
      </c>
      <c r="AI123" s="75" t="s">
        <v>99</v>
      </c>
      <c r="AJ123" s="75" t="s">
        <v>99</v>
      </c>
    </row>
    <row r="124" spans="1:36" ht="25.5" x14ac:dyDescent="0.25">
      <c r="A124" s="75" t="s">
        <v>674</v>
      </c>
      <c r="B124" s="75" t="s">
        <v>609</v>
      </c>
      <c r="C124" s="75" t="s">
        <v>675</v>
      </c>
      <c r="D124" s="75" t="s">
        <v>676</v>
      </c>
      <c r="E124" s="75" t="s">
        <v>62</v>
      </c>
      <c r="F124" s="75" t="s">
        <v>677</v>
      </c>
      <c r="G124" s="75" t="s">
        <v>678</v>
      </c>
      <c r="H124" s="75" t="s">
        <v>65</v>
      </c>
      <c r="I124" s="75" t="s">
        <v>66</v>
      </c>
      <c r="J124" s="75" t="s">
        <v>153</v>
      </c>
      <c r="K124" s="75" t="s">
        <v>68</v>
      </c>
      <c r="L124" s="75" t="s">
        <v>69</v>
      </c>
      <c r="M124" s="75" t="s">
        <v>70</v>
      </c>
      <c r="N124" s="75" t="s">
        <v>70</v>
      </c>
      <c r="O124" s="75" t="s">
        <v>70</v>
      </c>
      <c r="P124" s="75" t="s">
        <v>71</v>
      </c>
      <c r="Q124" s="75" t="s">
        <v>72</v>
      </c>
      <c r="R124" s="75" t="s">
        <v>616</v>
      </c>
      <c r="S124" s="75" t="s">
        <v>74</v>
      </c>
      <c r="T124" s="75" t="s">
        <v>75</v>
      </c>
      <c r="U124" s="75" t="s">
        <v>679</v>
      </c>
      <c r="V124" s="75" t="s">
        <v>616</v>
      </c>
      <c r="W124" s="75" t="s">
        <v>62</v>
      </c>
      <c r="X124" s="75" t="s">
        <v>62</v>
      </c>
      <c r="Y124" s="75" t="s">
        <v>62</v>
      </c>
      <c r="Z124" s="75" t="s">
        <v>62</v>
      </c>
      <c r="AA124" s="75" t="s">
        <v>62</v>
      </c>
      <c r="AB124" s="75" t="s">
        <v>62</v>
      </c>
      <c r="AC124" s="75" t="s">
        <v>62</v>
      </c>
      <c r="AD124" s="75" t="s">
        <v>71</v>
      </c>
      <c r="AE124" s="75" t="s">
        <v>71</v>
      </c>
      <c r="AF124" s="75" t="s">
        <v>71</v>
      </c>
      <c r="AG124" s="75" t="s">
        <v>76</v>
      </c>
      <c r="AH124" s="75" t="s">
        <v>99</v>
      </c>
      <c r="AI124" s="75" t="s">
        <v>99</v>
      </c>
      <c r="AJ124" s="75" t="s">
        <v>99</v>
      </c>
    </row>
    <row r="125" spans="1:36" ht="51" x14ac:dyDescent="0.25">
      <c r="A125" s="75" t="s">
        <v>680</v>
      </c>
      <c r="B125" s="75" t="s">
        <v>609</v>
      </c>
      <c r="C125" s="75" t="s">
        <v>675</v>
      </c>
      <c r="D125" s="75" t="s">
        <v>619</v>
      </c>
      <c r="E125" s="75" t="s">
        <v>166</v>
      </c>
      <c r="F125" s="75" t="s">
        <v>681</v>
      </c>
      <c r="G125" s="75" t="s">
        <v>682</v>
      </c>
      <c r="H125" s="75" t="s">
        <v>65</v>
      </c>
      <c r="I125" s="75" t="s">
        <v>66</v>
      </c>
      <c r="J125" s="75" t="s">
        <v>153</v>
      </c>
      <c r="K125" s="75" t="s">
        <v>154</v>
      </c>
      <c r="L125" s="75" t="s">
        <v>69</v>
      </c>
      <c r="M125" s="75" t="s">
        <v>683</v>
      </c>
      <c r="N125" s="75" t="s">
        <v>684</v>
      </c>
      <c r="O125" s="75" t="s">
        <v>685</v>
      </c>
      <c r="P125" s="75" t="s">
        <v>71</v>
      </c>
      <c r="Q125" s="75" t="s">
        <v>72</v>
      </c>
      <c r="R125" s="75" t="s">
        <v>616</v>
      </c>
      <c r="S125" s="75" t="s">
        <v>74</v>
      </c>
      <c r="T125" s="75" t="s">
        <v>92</v>
      </c>
      <c r="U125" s="75" t="s">
        <v>630</v>
      </c>
      <c r="V125" s="75" t="s">
        <v>616</v>
      </c>
      <c r="W125" s="75" t="s">
        <v>62</v>
      </c>
      <c r="X125" s="75" t="s">
        <v>62</v>
      </c>
      <c r="Y125" s="75" t="s">
        <v>62</v>
      </c>
      <c r="Z125" s="75" t="s">
        <v>62</v>
      </c>
      <c r="AA125" s="75" t="s">
        <v>62</v>
      </c>
      <c r="AB125" s="75" t="s">
        <v>62</v>
      </c>
      <c r="AC125" s="75" t="s">
        <v>62</v>
      </c>
      <c r="AD125" s="75" t="s">
        <v>71</v>
      </c>
      <c r="AE125" s="75" t="s">
        <v>71</v>
      </c>
      <c r="AF125" s="75" t="s">
        <v>71</v>
      </c>
      <c r="AG125" s="75" t="s">
        <v>76</v>
      </c>
      <c r="AH125" s="75" t="s">
        <v>99</v>
      </c>
      <c r="AI125" s="75" t="s">
        <v>77</v>
      </c>
      <c r="AJ125" s="75" t="s">
        <v>77</v>
      </c>
    </row>
    <row r="126" spans="1:36" ht="25.5" x14ac:dyDescent="0.25">
      <c r="A126" s="75" t="s">
        <v>686</v>
      </c>
      <c r="B126" s="75" t="s">
        <v>609</v>
      </c>
      <c r="C126" s="75" t="s">
        <v>675</v>
      </c>
      <c r="D126" s="75" t="s">
        <v>619</v>
      </c>
      <c r="E126" s="75" t="s">
        <v>687</v>
      </c>
      <c r="F126" s="75" t="s">
        <v>688</v>
      </c>
      <c r="G126" s="75" t="s">
        <v>689</v>
      </c>
      <c r="H126" s="75" t="s">
        <v>65</v>
      </c>
      <c r="I126" s="75" t="s">
        <v>66</v>
      </c>
      <c r="J126" s="75" t="s">
        <v>153</v>
      </c>
      <c r="K126" s="75" t="s">
        <v>88</v>
      </c>
      <c r="L126" s="75" t="s">
        <v>69</v>
      </c>
      <c r="M126" s="75" t="s">
        <v>70</v>
      </c>
      <c r="N126" s="75" t="s">
        <v>70</v>
      </c>
      <c r="O126" s="75" t="s">
        <v>70</v>
      </c>
      <c r="P126" s="75" t="s">
        <v>71</v>
      </c>
      <c r="Q126" s="75" t="s">
        <v>72</v>
      </c>
      <c r="R126" s="75" t="s">
        <v>616</v>
      </c>
      <c r="S126" s="75" t="s">
        <v>74</v>
      </c>
      <c r="T126" s="75" t="s">
        <v>92</v>
      </c>
      <c r="U126" s="75" t="s">
        <v>642</v>
      </c>
      <c r="V126" s="75" t="s">
        <v>616</v>
      </c>
      <c r="W126" s="75" t="s">
        <v>62</v>
      </c>
      <c r="X126" s="75" t="s">
        <v>62</v>
      </c>
      <c r="Y126" s="75" t="s">
        <v>62</v>
      </c>
      <c r="Z126" s="75" t="s">
        <v>62</v>
      </c>
      <c r="AA126" s="75" t="s">
        <v>62</v>
      </c>
      <c r="AB126" s="75" t="s">
        <v>62</v>
      </c>
      <c r="AC126" s="75" t="s">
        <v>62</v>
      </c>
      <c r="AD126" s="75" t="s">
        <v>71</v>
      </c>
      <c r="AE126" s="75" t="s">
        <v>71</v>
      </c>
      <c r="AF126" s="75" t="s">
        <v>71</v>
      </c>
      <c r="AG126" s="75" t="s">
        <v>76</v>
      </c>
      <c r="AH126" s="75" t="s">
        <v>76</v>
      </c>
      <c r="AI126" s="75" t="s">
        <v>99</v>
      </c>
      <c r="AJ126" s="75" t="s">
        <v>77</v>
      </c>
    </row>
    <row r="127" spans="1:36" ht="38.25" x14ac:dyDescent="0.25">
      <c r="A127" s="75" t="s">
        <v>690</v>
      </c>
      <c r="B127" s="75" t="s">
        <v>60</v>
      </c>
      <c r="C127" s="75" t="s">
        <v>691</v>
      </c>
      <c r="D127" s="75" t="s">
        <v>62</v>
      </c>
      <c r="E127" s="75" t="s">
        <v>62</v>
      </c>
      <c r="F127" s="75" t="s">
        <v>692</v>
      </c>
      <c r="G127" s="75" t="s">
        <v>693</v>
      </c>
      <c r="H127" s="75" t="s">
        <v>65</v>
      </c>
      <c r="I127" s="75" t="s">
        <v>66</v>
      </c>
      <c r="J127" s="75" t="s">
        <v>67</v>
      </c>
      <c r="K127" s="75" t="s">
        <v>88</v>
      </c>
      <c r="L127" s="75" t="s">
        <v>69</v>
      </c>
      <c r="M127" s="75" t="s">
        <v>70</v>
      </c>
      <c r="N127" s="75" t="s">
        <v>70</v>
      </c>
      <c r="O127" s="75" t="s">
        <v>70</v>
      </c>
      <c r="P127" s="75" t="s">
        <v>171</v>
      </c>
      <c r="Q127" s="75" t="s">
        <v>72</v>
      </c>
      <c r="R127" s="75" t="s">
        <v>694</v>
      </c>
      <c r="S127" s="75" t="s">
        <v>74</v>
      </c>
      <c r="T127" s="75" t="s">
        <v>108</v>
      </c>
      <c r="U127" s="75" t="s">
        <v>695</v>
      </c>
      <c r="V127" s="75" t="s">
        <v>694</v>
      </c>
      <c r="W127" s="75" t="s">
        <v>62</v>
      </c>
      <c r="X127" s="75" t="s">
        <v>62</v>
      </c>
      <c r="Y127" s="75" t="s">
        <v>62</v>
      </c>
      <c r="Z127" s="75" t="s">
        <v>62</v>
      </c>
      <c r="AA127" s="75" t="s">
        <v>62</v>
      </c>
      <c r="AB127" s="75" t="s">
        <v>62</v>
      </c>
      <c r="AC127" s="75" t="s">
        <v>62</v>
      </c>
      <c r="AD127" s="75" t="s">
        <v>71</v>
      </c>
      <c r="AE127" s="75" t="s">
        <v>71</v>
      </c>
      <c r="AF127" s="75" t="s">
        <v>71</v>
      </c>
      <c r="AG127" s="75" t="s">
        <v>76</v>
      </c>
      <c r="AH127" s="75" t="s">
        <v>77</v>
      </c>
      <c r="AI127" s="75" t="s">
        <v>77</v>
      </c>
      <c r="AJ127" s="75" t="s">
        <v>77</v>
      </c>
    </row>
    <row r="128" spans="1:36" ht="261" customHeight="1" x14ac:dyDescent="0.25">
      <c r="A128" s="75" t="s">
        <v>696</v>
      </c>
      <c r="B128" s="75" t="s">
        <v>60</v>
      </c>
      <c r="C128" s="75" t="s">
        <v>691</v>
      </c>
      <c r="D128" s="75" t="s">
        <v>62</v>
      </c>
      <c r="E128" s="75" t="s">
        <v>62</v>
      </c>
      <c r="F128" s="75" t="s">
        <v>697</v>
      </c>
      <c r="G128" s="75" t="s">
        <v>698</v>
      </c>
      <c r="H128" s="75" t="s">
        <v>65</v>
      </c>
      <c r="I128" s="75" t="s">
        <v>66</v>
      </c>
      <c r="J128" s="75" t="s">
        <v>218</v>
      </c>
      <c r="K128" s="75" t="s">
        <v>154</v>
      </c>
      <c r="L128" s="75" t="s">
        <v>69</v>
      </c>
      <c r="M128" s="75" t="s">
        <v>699</v>
      </c>
      <c r="N128" s="75" t="s">
        <v>70</v>
      </c>
      <c r="O128" s="75" t="s">
        <v>700</v>
      </c>
      <c r="P128" s="75" t="s">
        <v>171</v>
      </c>
      <c r="Q128" s="75" t="s">
        <v>158</v>
      </c>
      <c r="R128" s="75" t="s">
        <v>694</v>
      </c>
      <c r="S128" s="75" t="s">
        <v>74</v>
      </c>
      <c r="T128" s="75" t="s">
        <v>108</v>
      </c>
      <c r="U128" s="75" t="s">
        <v>701</v>
      </c>
      <c r="V128" s="75" t="s">
        <v>694</v>
      </c>
      <c r="W128" s="200">
        <v>44795</v>
      </c>
      <c r="X128" s="75" t="s">
        <v>255</v>
      </c>
      <c r="Y128" s="75" t="s">
        <v>702</v>
      </c>
      <c r="Z128" s="75" t="s">
        <v>703</v>
      </c>
      <c r="AA128" s="75" t="s">
        <v>163</v>
      </c>
      <c r="AB128" s="200">
        <v>44795</v>
      </c>
      <c r="AC128" s="75" t="s">
        <v>429</v>
      </c>
      <c r="AD128" s="75" t="s">
        <v>71</v>
      </c>
      <c r="AE128" s="75" t="s">
        <v>71</v>
      </c>
      <c r="AF128" s="75" t="s">
        <v>71</v>
      </c>
      <c r="AG128" s="75" t="s">
        <v>77</v>
      </c>
      <c r="AH128" s="75" t="s">
        <v>77</v>
      </c>
      <c r="AI128" s="75" t="s">
        <v>99</v>
      </c>
      <c r="AJ128" s="75" t="s">
        <v>77</v>
      </c>
    </row>
    <row r="129" spans="1:36" ht="127.5" x14ac:dyDescent="0.25">
      <c r="A129" s="75" t="s">
        <v>704</v>
      </c>
      <c r="B129" s="75" t="s">
        <v>60</v>
      </c>
      <c r="C129" s="75" t="s">
        <v>691</v>
      </c>
      <c r="D129" s="75" t="s">
        <v>705</v>
      </c>
      <c r="E129" s="75" t="s">
        <v>706</v>
      </c>
      <c r="F129" s="75" t="s">
        <v>707</v>
      </c>
      <c r="G129" s="75" t="s">
        <v>708</v>
      </c>
      <c r="H129" s="75" t="s">
        <v>65</v>
      </c>
      <c r="I129" s="75" t="s">
        <v>66</v>
      </c>
      <c r="J129" s="75" t="s">
        <v>218</v>
      </c>
      <c r="K129" s="75" t="s">
        <v>154</v>
      </c>
      <c r="L129" s="75" t="s">
        <v>69</v>
      </c>
      <c r="M129" s="75" t="s">
        <v>70</v>
      </c>
      <c r="N129" s="75" t="s">
        <v>70</v>
      </c>
      <c r="O129" s="75" t="s">
        <v>70</v>
      </c>
      <c r="P129" s="75" t="s">
        <v>171</v>
      </c>
      <c r="Q129" s="75" t="s">
        <v>72</v>
      </c>
      <c r="R129" s="75" t="s">
        <v>694</v>
      </c>
      <c r="S129" s="75" t="s">
        <v>74</v>
      </c>
      <c r="T129" s="75" t="s">
        <v>108</v>
      </c>
      <c r="U129" s="75" t="s">
        <v>709</v>
      </c>
      <c r="V129" s="75" t="s">
        <v>694</v>
      </c>
      <c r="W129" s="75" t="s">
        <v>62</v>
      </c>
      <c r="X129" s="75" t="s">
        <v>62</v>
      </c>
      <c r="Y129" s="75" t="s">
        <v>62</v>
      </c>
      <c r="Z129" s="75" t="s">
        <v>62</v>
      </c>
      <c r="AA129" s="75" t="s">
        <v>62</v>
      </c>
      <c r="AB129" s="75" t="s">
        <v>62</v>
      </c>
      <c r="AC129" s="75" t="s">
        <v>62</v>
      </c>
      <c r="AD129" s="75" t="s">
        <v>71</v>
      </c>
      <c r="AE129" s="75" t="s">
        <v>71</v>
      </c>
      <c r="AF129" s="75" t="s">
        <v>71</v>
      </c>
      <c r="AG129" s="75" t="s">
        <v>76</v>
      </c>
      <c r="AH129" s="75" t="s">
        <v>76</v>
      </c>
      <c r="AI129" s="75" t="s">
        <v>76</v>
      </c>
      <c r="AJ129" s="75" t="s">
        <v>76</v>
      </c>
    </row>
    <row r="130" spans="1:36" ht="156.75" customHeight="1" x14ac:dyDescent="0.25">
      <c r="A130" s="75" t="s">
        <v>710</v>
      </c>
      <c r="B130" s="75" t="s">
        <v>60</v>
      </c>
      <c r="C130" s="75" t="s">
        <v>691</v>
      </c>
      <c r="D130" s="75" t="s">
        <v>62</v>
      </c>
      <c r="E130" s="75" t="s">
        <v>62</v>
      </c>
      <c r="F130" s="75" t="s">
        <v>711</v>
      </c>
      <c r="G130" s="75" t="s">
        <v>712</v>
      </c>
      <c r="H130" s="75" t="s">
        <v>65</v>
      </c>
      <c r="I130" s="75" t="s">
        <v>66</v>
      </c>
      <c r="J130" s="75" t="s">
        <v>185</v>
      </c>
      <c r="K130" s="75" t="s">
        <v>154</v>
      </c>
      <c r="L130" s="75" t="s">
        <v>69</v>
      </c>
      <c r="M130" s="75" t="s">
        <v>713</v>
      </c>
      <c r="N130" s="75" t="s">
        <v>70</v>
      </c>
      <c r="O130" s="75" t="s">
        <v>714</v>
      </c>
      <c r="P130" s="75" t="s">
        <v>171</v>
      </c>
      <c r="Q130" s="75" t="s">
        <v>158</v>
      </c>
      <c r="R130" s="75" t="s">
        <v>694</v>
      </c>
      <c r="S130" s="75" t="s">
        <v>74</v>
      </c>
      <c r="T130" s="75" t="s">
        <v>108</v>
      </c>
      <c r="U130" s="75" t="s">
        <v>715</v>
      </c>
      <c r="V130" s="75" t="s">
        <v>694</v>
      </c>
      <c r="W130" s="75">
        <v>44795</v>
      </c>
      <c r="X130" s="75" t="s">
        <v>255</v>
      </c>
      <c r="Y130" s="75" t="s">
        <v>702</v>
      </c>
      <c r="Z130" s="75" t="s">
        <v>703</v>
      </c>
      <c r="AA130" s="75" t="s">
        <v>163</v>
      </c>
      <c r="AB130" s="200">
        <v>44795</v>
      </c>
      <c r="AC130" s="75" t="s">
        <v>98</v>
      </c>
      <c r="AD130" s="75" t="s">
        <v>71</v>
      </c>
      <c r="AE130" s="75" t="s">
        <v>71</v>
      </c>
      <c r="AF130" s="75" t="s">
        <v>71</v>
      </c>
      <c r="AG130" s="75" t="s">
        <v>77</v>
      </c>
      <c r="AH130" s="75" t="s">
        <v>77</v>
      </c>
      <c r="AI130" s="75" t="s">
        <v>77</v>
      </c>
      <c r="AJ130" s="75" t="s">
        <v>77</v>
      </c>
    </row>
    <row r="131" spans="1:36" ht="51" x14ac:dyDescent="0.25">
      <c r="A131" s="75" t="s">
        <v>716</v>
      </c>
      <c r="B131" s="75" t="s">
        <v>515</v>
      </c>
      <c r="C131" s="75" t="s">
        <v>717</v>
      </c>
      <c r="D131" s="75" t="s">
        <v>718</v>
      </c>
      <c r="E131" s="75" t="s">
        <v>719</v>
      </c>
      <c r="F131" s="75" t="s">
        <v>720</v>
      </c>
      <c r="G131" s="75" t="s">
        <v>721</v>
      </c>
      <c r="H131" s="75" t="s">
        <v>65</v>
      </c>
      <c r="I131" s="75" t="s">
        <v>66</v>
      </c>
      <c r="J131" s="75" t="s">
        <v>67</v>
      </c>
      <c r="K131" s="75" t="s">
        <v>530</v>
      </c>
      <c r="L131" s="75" t="s">
        <v>69</v>
      </c>
      <c r="M131" s="75" t="s">
        <v>70</v>
      </c>
      <c r="N131" s="75" t="s">
        <v>70</v>
      </c>
      <c r="O131" s="75" t="s">
        <v>722</v>
      </c>
      <c r="P131" s="75" t="s">
        <v>171</v>
      </c>
      <c r="Q131" s="75" t="s">
        <v>158</v>
      </c>
      <c r="R131" s="75" t="s">
        <v>723</v>
      </c>
      <c r="S131" s="75" t="s">
        <v>524</v>
      </c>
      <c r="T131" s="75" t="s">
        <v>92</v>
      </c>
      <c r="U131" s="75" t="s">
        <v>724</v>
      </c>
      <c r="V131" s="75" t="s">
        <v>723</v>
      </c>
      <c r="W131" s="200">
        <v>44767</v>
      </c>
      <c r="X131" s="75" t="s">
        <v>160</v>
      </c>
      <c r="Y131" s="75" t="s">
        <v>725</v>
      </c>
      <c r="Z131" s="75" t="s">
        <v>173</v>
      </c>
      <c r="AA131" s="75" t="s">
        <v>97</v>
      </c>
      <c r="AB131" s="200">
        <v>44882</v>
      </c>
      <c r="AC131" s="75" t="s">
        <v>429</v>
      </c>
      <c r="AD131" s="75" t="s">
        <v>71</v>
      </c>
      <c r="AE131" s="75" t="s">
        <v>71</v>
      </c>
      <c r="AF131" s="75" t="s">
        <v>71</v>
      </c>
      <c r="AG131" s="75" t="s">
        <v>77</v>
      </c>
      <c r="AH131" s="75" t="s">
        <v>77</v>
      </c>
      <c r="AI131" s="75" t="s">
        <v>77</v>
      </c>
      <c r="AJ131" s="75" t="s">
        <v>77</v>
      </c>
    </row>
    <row r="132" spans="1:36" ht="76.5" x14ac:dyDescent="0.25">
      <c r="A132" s="75" t="s">
        <v>726</v>
      </c>
      <c r="B132" s="75" t="s">
        <v>515</v>
      </c>
      <c r="C132" s="75" t="s">
        <v>717</v>
      </c>
      <c r="D132" s="75" t="s">
        <v>62</v>
      </c>
      <c r="E132" s="75" t="s">
        <v>62</v>
      </c>
      <c r="F132" s="75" t="s">
        <v>727</v>
      </c>
      <c r="G132" s="75" t="s">
        <v>728</v>
      </c>
      <c r="H132" s="75" t="s">
        <v>65</v>
      </c>
      <c r="I132" s="75" t="s">
        <v>66</v>
      </c>
      <c r="J132" s="75" t="s">
        <v>87</v>
      </c>
      <c r="K132" s="75" t="s">
        <v>68</v>
      </c>
      <c r="L132" s="75" t="s">
        <v>69</v>
      </c>
      <c r="M132" s="75" t="s">
        <v>729</v>
      </c>
      <c r="N132" s="75" t="s">
        <v>62</v>
      </c>
      <c r="O132" s="75" t="s">
        <v>728</v>
      </c>
      <c r="P132" s="75" t="s">
        <v>171</v>
      </c>
      <c r="Q132" s="75" t="s">
        <v>158</v>
      </c>
      <c r="R132" s="75" t="s">
        <v>723</v>
      </c>
      <c r="S132" s="75" t="s">
        <v>74</v>
      </c>
      <c r="T132" s="75" t="s">
        <v>92</v>
      </c>
      <c r="U132" s="75" t="s">
        <v>730</v>
      </c>
      <c r="V132" s="75" t="s">
        <v>723</v>
      </c>
      <c r="W132" s="200">
        <v>42644</v>
      </c>
      <c r="X132" s="75" t="s">
        <v>160</v>
      </c>
      <c r="Y132" s="75" t="s">
        <v>725</v>
      </c>
      <c r="Z132" s="75" t="s">
        <v>173</v>
      </c>
      <c r="AA132" s="75" t="s">
        <v>97</v>
      </c>
      <c r="AB132" s="200">
        <v>44882</v>
      </c>
      <c r="AC132" s="75" t="s">
        <v>429</v>
      </c>
      <c r="AD132" s="75" t="s">
        <v>71</v>
      </c>
      <c r="AE132" s="75" t="s">
        <v>71</v>
      </c>
      <c r="AF132" s="75" t="s">
        <v>71</v>
      </c>
      <c r="AG132" s="75" t="s">
        <v>77</v>
      </c>
      <c r="AH132" s="75" t="s">
        <v>77</v>
      </c>
      <c r="AI132" s="75" t="s">
        <v>77</v>
      </c>
      <c r="AJ132" s="75" t="s">
        <v>77</v>
      </c>
    </row>
    <row r="133" spans="1:36" ht="117" customHeight="1" x14ac:dyDescent="0.25">
      <c r="A133" s="75" t="s">
        <v>731</v>
      </c>
      <c r="B133" s="75" t="s">
        <v>515</v>
      </c>
      <c r="C133" s="75" t="s">
        <v>717</v>
      </c>
      <c r="D133" s="75" t="s">
        <v>62</v>
      </c>
      <c r="E133" s="75" t="s">
        <v>62</v>
      </c>
      <c r="F133" s="75" t="s">
        <v>732</v>
      </c>
      <c r="G133" s="75" t="s">
        <v>733</v>
      </c>
      <c r="H133" s="75" t="s">
        <v>65</v>
      </c>
      <c r="I133" s="75" t="s">
        <v>66</v>
      </c>
      <c r="J133" s="75" t="s">
        <v>87</v>
      </c>
      <c r="K133" s="75" t="s">
        <v>68</v>
      </c>
      <c r="L133" s="75" t="s">
        <v>69</v>
      </c>
      <c r="M133" s="75" t="s">
        <v>201</v>
      </c>
      <c r="N133" s="75" t="s">
        <v>734</v>
      </c>
      <c r="O133" s="75" t="s">
        <v>735</v>
      </c>
      <c r="P133" s="75" t="s">
        <v>71</v>
      </c>
      <c r="Q133" s="75" t="s">
        <v>158</v>
      </c>
      <c r="R133" s="75" t="s">
        <v>723</v>
      </c>
      <c r="S133" s="75" t="s">
        <v>74</v>
      </c>
      <c r="T133" s="75" t="s">
        <v>92</v>
      </c>
      <c r="U133" s="75" t="s">
        <v>736</v>
      </c>
      <c r="V133" s="75" t="s">
        <v>723</v>
      </c>
      <c r="W133" s="200">
        <v>44926</v>
      </c>
      <c r="X133" s="75" t="s">
        <v>160</v>
      </c>
      <c r="Y133" s="75" t="s">
        <v>725</v>
      </c>
      <c r="Z133" s="75" t="s">
        <v>173</v>
      </c>
      <c r="AA133" s="75" t="s">
        <v>97</v>
      </c>
      <c r="AB133" s="200">
        <v>44882</v>
      </c>
      <c r="AC133" s="75" t="s">
        <v>429</v>
      </c>
      <c r="AD133" s="75" t="s">
        <v>71</v>
      </c>
      <c r="AE133" s="75" t="s">
        <v>71</v>
      </c>
      <c r="AF133" s="75" t="s">
        <v>71</v>
      </c>
      <c r="AG133" s="75" t="s">
        <v>77</v>
      </c>
      <c r="AH133" s="75" t="s">
        <v>77</v>
      </c>
      <c r="AI133" s="75" t="s">
        <v>77</v>
      </c>
      <c r="AJ133" s="75" t="s">
        <v>77</v>
      </c>
    </row>
    <row r="134" spans="1:36" ht="119.25" customHeight="1" x14ac:dyDescent="0.25">
      <c r="A134" s="75" t="s">
        <v>737</v>
      </c>
      <c r="B134" s="75" t="s">
        <v>515</v>
      </c>
      <c r="C134" s="75" t="s">
        <v>717</v>
      </c>
      <c r="D134" s="75" t="s">
        <v>62</v>
      </c>
      <c r="E134" s="75" t="s">
        <v>62</v>
      </c>
      <c r="F134" s="75" t="s">
        <v>738</v>
      </c>
      <c r="G134" s="75" t="s">
        <v>739</v>
      </c>
      <c r="H134" s="75" t="s">
        <v>65</v>
      </c>
      <c r="I134" s="75" t="s">
        <v>66</v>
      </c>
      <c r="J134" s="75" t="s">
        <v>87</v>
      </c>
      <c r="K134" s="75" t="s">
        <v>68</v>
      </c>
      <c r="L134" s="75" t="s">
        <v>69</v>
      </c>
      <c r="M134" s="75" t="s">
        <v>70</v>
      </c>
      <c r="N134" s="75" t="s">
        <v>70</v>
      </c>
      <c r="O134" s="75" t="s">
        <v>740</v>
      </c>
      <c r="P134" s="75" t="s">
        <v>71</v>
      </c>
      <c r="Q134" s="75" t="s">
        <v>158</v>
      </c>
      <c r="R134" s="75" t="s">
        <v>723</v>
      </c>
      <c r="S134" s="75" t="s">
        <v>74</v>
      </c>
      <c r="T134" s="75" t="s">
        <v>92</v>
      </c>
      <c r="U134" s="75" t="s">
        <v>741</v>
      </c>
      <c r="V134" s="75" t="s">
        <v>723</v>
      </c>
      <c r="W134" s="200">
        <v>44707</v>
      </c>
      <c r="X134" s="75" t="s">
        <v>160</v>
      </c>
      <c r="Y134" s="75" t="s">
        <v>725</v>
      </c>
      <c r="Z134" s="75" t="s">
        <v>173</v>
      </c>
      <c r="AA134" s="75" t="s">
        <v>97</v>
      </c>
      <c r="AB134" s="200">
        <v>44882</v>
      </c>
      <c r="AC134" s="75" t="s">
        <v>429</v>
      </c>
      <c r="AD134" s="75" t="s">
        <v>71</v>
      </c>
      <c r="AE134" s="75" t="s">
        <v>71</v>
      </c>
      <c r="AF134" s="75" t="s">
        <v>71</v>
      </c>
      <c r="AG134" s="75" t="s">
        <v>77</v>
      </c>
      <c r="AH134" s="75" t="s">
        <v>77</v>
      </c>
      <c r="AI134" s="75" t="s">
        <v>77</v>
      </c>
      <c r="AJ134" s="75" t="s">
        <v>77</v>
      </c>
    </row>
    <row r="135" spans="1:36" ht="76.5" x14ac:dyDescent="0.25">
      <c r="A135" s="75" t="s">
        <v>742</v>
      </c>
      <c r="B135" s="75" t="s">
        <v>515</v>
      </c>
      <c r="C135" s="75" t="s">
        <v>717</v>
      </c>
      <c r="D135" s="75" t="s">
        <v>62</v>
      </c>
      <c r="E135" s="75" t="s">
        <v>62</v>
      </c>
      <c r="F135" s="75" t="s">
        <v>743</v>
      </c>
      <c r="G135" s="75" t="s">
        <v>744</v>
      </c>
      <c r="H135" s="75" t="s">
        <v>65</v>
      </c>
      <c r="I135" s="75" t="s">
        <v>66</v>
      </c>
      <c r="J135" s="75" t="s">
        <v>87</v>
      </c>
      <c r="K135" s="75" t="s">
        <v>68</v>
      </c>
      <c r="L135" s="75" t="s">
        <v>69</v>
      </c>
      <c r="M135" s="75" t="s">
        <v>745</v>
      </c>
      <c r="N135" s="75" t="s">
        <v>70</v>
      </c>
      <c r="O135" s="75" t="s">
        <v>746</v>
      </c>
      <c r="P135" s="75" t="s">
        <v>71</v>
      </c>
      <c r="Q135" s="75" t="s">
        <v>158</v>
      </c>
      <c r="R135" s="75" t="s">
        <v>723</v>
      </c>
      <c r="S135" s="75" t="s">
        <v>74</v>
      </c>
      <c r="T135" s="75" t="s">
        <v>92</v>
      </c>
      <c r="U135" s="75" t="s">
        <v>747</v>
      </c>
      <c r="V135" s="75" t="s">
        <v>723</v>
      </c>
      <c r="W135" s="200">
        <v>44562</v>
      </c>
      <c r="X135" s="75" t="s">
        <v>160</v>
      </c>
      <c r="Y135" s="75" t="s">
        <v>725</v>
      </c>
      <c r="Z135" s="75" t="s">
        <v>173</v>
      </c>
      <c r="AA135" s="75" t="s">
        <v>97</v>
      </c>
      <c r="AB135" s="200">
        <v>44882</v>
      </c>
      <c r="AC135" s="75" t="s">
        <v>429</v>
      </c>
      <c r="AD135" s="75" t="s">
        <v>71</v>
      </c>
      <c r="AE135" s="75" t="s">
        <v>71</v>
      </c>
      <c r="AF135" s="75" t="s">
        <v>71</v>
      </c>
      <c r="AG135" s="75" t="s">
        <v>77</v>
      </c>
      <c r="AH135" s="75" t="s">
        <v>77</v>
      </c>
      <c r="AI135" s="75" t="s">
        <v>77</v>
      </c>
      <c r="AJ135" s="75" t="s">
        <v>77</v>
      </c>
    </row>
    <row r="136" spans="1:36" ht="76.5" x14ac:dyDescent="0.25">
      <c r="A136" s="75" t="s">
        <v>748</v>
      </c>
      <c r="B136" s="75" t="s">
        <v>515</v>
      </c>
      <c r="C136" s="75" t="s">
        <v>717</v>
      </c>
      <c r="D136" s="75" t="s">
        <v>62</v>
      </c>
      <c r="E136" s="75" t="s">
        <v>62</v>
      </c>
      <c r="F136" s="75" t="s">
        <v>749</v>
      </c>
      <c r="G136" s="75" t="s">
        <v>750</v>
      </c>
      <c r="H136" s="75" t="s">
        <v>65</v>
      </c>
      <c r="I136" s="75" t="s">
        <v>66</v>
      </c>
      <c r="J136" s="75" t="s">
        <v>87</v>
      </c>
      <c r="K136" s="75" t="s">
        <v>233</v>
      </c>
      <c r="L136" s="75" t="s">
        <v>69</v>
      </c>
      <c r="M136" s="75" t="s">
        <v>749</v>
      </c>
      <c r="N136" s="75" t="s">
        <v>70</v>
      </c>
      <c r="O136" s="75" t="s">
        <v>751</v>
      </c>
      <c r="P136" s="75" t="s">
        <v>71</v>
      </c>
      <c r="Q136" s="75" t="s">
        <v>158</v>
      </c>
      <c r="R136" s="75" t="s">
        <v>723</v>
      </c>
      <c r="S136" s="75" t="s">
        <v>74</v>
      </c>
      <c r="T136" s="75" t="s">
        <v>92</v>
      </c>
      <c r="U136" s="75" t="s">
        <v>747</v>
      </c>
      <c r="V136" s="75" t="s">
        <v>723</v>
      </c>
      <c r="W136" s="200">
        <v>44562</v>
      </c>
      <c r="X136" s="75" t="s">
        <v>160</v>
      </c>
      <c r="Y136" s="75" t="s">
        <v>725</v>
      </c>
      <c r="Z136" s="75" t="s">
        <v>173</v>
      </c>
      <c r="AA136" s="75" t="s">
        <v>97</v>
      </c>
      <c r="AB136" s="200">
        <v>44882</v>
      </c>
      <c r="AC136" s="75" t="s">
        <v>429</v>
      </c>
      <c r="AD136" s="75" t="s">
        <v>71</v>
      </c>
      <c r="AE136" s="75" t="s">
        <v>71</v>
      </c>
      <c r="AF136" s="75" t="s">
        <v>71</v>
      </c>
      <c r="AG136" s="75" t="s">
        <v>77</v>
      </c>
      <c r="AH136" s="75" t="s">
        <v>77</v>
      </c>
      <c r="AI136" s="75" t="s">
        <v>77</v>
      </c>
      <c r="AJ136" s="75" t="s">
        <v>77</v>
      </c>
    </row>
    <row r="137" spans="1:36" ht="95.25" customHeight="1" x14ac:dyDescent="0.25">
      <c r="A137" s="75" t="s">
        <v>752</v>
      </c>
      <c r="B137" s="75" t="s">
        <v>515</v>
      </c>
      <c r="C137" s="75" t="s">
        <v>717</v>
      </c>
      <c r="D137" s="75" t="s">
        <v>62</v>
      </c>
      <c r="E137" s="75" t="s">
        <v>62</v>
      </c>
      <c r="F137" s="75" t="s">
        <v>753</v>
      </c>
      <c r="G137" s="75" t="s">
        <v>754</v>
      </c>
      <c r="H137" s="75" t="s">
        <v>65</v>
      </c>
      <c r="I137" s="75" t="s">
        <v>66</v>
      </c>
      <c r="J137" s="75" t="s">
        <v>185</v>
      </c>
      <c r="K137" s="75" t="s">
        <v>68</v>
      </c>
      <c r="L137" s="75" t="s">
        <v>69</v>
      </c>
      <c r="M137" s="75" t="s">
        <v>755</v>
      </c>
      <c r="N137" s="75" t="s">
        <v>756</v>
      </c>
      <c r="O137" s="75" t="s">
        <v>757</v>
      </c>
      <c r="P137" s="75" t="s">
        <v>71</v>
      </c>
      <c r="Q137" s="75" t="s">
        <v>158</v>
      </c>
      <c r="R137" s="75" t="s">
        <v>723</v>
      </c>
      <c r="S137" s="75" t="s">
        <v>74</v>
      </c>
      <c r="T137" s="75" t="s">
        <v>75</v>
      </c>
      <c r="U137" s="75" t="s">
        <v>758</v>
      </c>
      <c r="V137" s="75" t="s">
        <v>723</v>
      </c>
      <c r="W137" s="200">
        <v>44562</v>
      </c>
      <c r="X137" s="75" t="s">
        <v>160</v>
      </c>
      <c r="Y137" s="75" t="s">
        <v>725</v>
      </c>
      <c r="Z137" s="75" t="s">
        <v>173</v>
      </c>
      <c r="AA137" s="75" t="s">
        <v>97</v>
      </c>
      <c r="AB137" s="200">
        <v>44882</v>
      </c>
      <c r="AC137" s="75" t="s">
        <v>429</v>
      </c>
      <c r="AD137" s="75" t="s">
        <v>71</v>
      </c>
      <c r="AE137" s="75" t="s">
        <v>71</v>
      </c>
      <c r="AF137" s="75" t="s">
        <v>71</v>
      </c>
      <c r="AG137" s="75" t="s">
        <v>77</v>
      </c>
      <c r="AH137" s="75" t="s">
        <v>77</v>
      </c>
      <c r="AI137" s="75" t="s">
        <v>77</v>
      </c>
      <c r="AJ137" s="75" t="s">
        <v>77</v>
      </c>
    </row>
    <row r="138" spans="1:36" ht="76.5" x14ac:dyDescent="0.25">
      <c r="A138" s="75" t="s">
        <v>759</v>
      </c>
      <c r="B138" s="75" t="s">
        <v>515</v>
      </c>
      <c r="C138" s="75" t="s">
        <v>717</v>
      </c>
      <c r="D138" s="75" t="s">
        <v>62</v>
      </c>
      <c r="E138" s="75" t="s">
        <v>62</v>
      </c>
      <c r="F138" s="75" t="s">
        <v>760</v>
      </c>
      <c r="G138" s="75" t="s">
        <v>761</v>
      </c>
      <c r="H138" s="75" t="s">
        <v>65</v>
      </c>
      <c r="I138" s="75" t="s">
        <v>66</v>
      </c>
      <c r="J138" s="75" t="s">
        <v>87</v>
      </c>
      <c r="K138" s="75" t="s">
        <v>68</v>
      </c>
      <c r="L138" s="75" t="s">
        <v>69</v>
      </c>
      <c r="M138" s="75" t="s">
        <v>762</v>
      </c>
      <c r="N138" s="75" t="s">
        <v>763</v>
      </c>
      <c r="O138" s="75" t="s">
        <v>764</v>
      </c>
      <c r="P138" s="75" t="s">
        <v>71</v>
      </c>
      <c r="Q138" s="75" t="s">
        <v>158</v>
      </c>
      <c r="R138" s="75" t="s">
        <v>723</v>
      </c>
      <c r="S138" s="75" t="s">
        <v>74</v>
      </c>
      <c r="T138" s="75" t="s">
        <v>92</v>
      </c>
      <c r="U138" s="75" t="s">
        <v>747</v>
      </c>
      <c r="V138" s="75" t="s">
        <v>723</v>
      </c>
      <c r="W138" s="200">
        <v>44562</v>
      </c>
      <c r="X138" s="75" t="s">
        <v>160</v>
      </c>
      <c r="Y138" s="75" t="s">
        <v>725</v>
      </c>
      <c r="Z138" s="75" t="s">
        <v>173</v>
      </c>
      <c r="AA138" s="75" t="s">
        <v>97</v>
      </c>
      <c r="AB138" s="200">
        <v>44882</v>
      </c>
      <c r="AC138" s="75" t="s">
        <v>429</v>
      </c>
      <c r="AD138" s="75" t="s">
        <v>71</v>
      </c>
      <c r="AE138" s="75" t="s">
        <v>71</v>
      </c>
      <c r="AF138" s="75" t="s">
        <v>71</v>
      </c>
      <c r="AG138" s="75" t="s">
        <v>77</v>
      </c>
      <c r="AH138" s="75" t="s">
        <v>77</v>
      </c>
      <c r="AI138" s="75" t="s">
        <v>77</v>
      </c>
      <c r="AJ138" s="75" t="s">
        <v>77</v>
      </c>
    </row>
    <row r="139" spans="1:36" ht="76.5" x14ac:dyDescent="0.25">
      <c r="A139" s="75" t="s">
        <v>765</v>
      </c>
      <c r="B139" s="75" t="s">
        <v>515</v>
      </c>
      <c r="C139" s="75" t="s">
        <v>717</v>
      </c>
      <c r="D139" s="75" t="s">
        <v>62</v>
      </c>
      <c r="E139" s="75" t="s">
        <v>62</v>
      </c>
      <c r="F139" s="75" t="s">
        <v>766</v>
      </c>
      <c r="G139" s="75" t="s">
        <v>767</v>
      </c>
      <c r="H139" s="75" t="s">
        <v>65</v>
      </c>
      <c r="I139" s="75" t="s">
        <v>66</v>
      </c>
      <c r="J139" s="75" t="s">
        <v>87</v>
      </c>
      <c r="K139" s="75" t="s">
        <v>233</v>
      </c>
      <c r="L139" s="75" t="s">
        <v>69</v>
      </c>
      <c r="M139" s="75" t="s">
        <v>755</v>
      </c>
      <c r="N139" s="75" t="s">
        <v>766</v>
      </c>
      <c r="O139" s="75" t="s">
        <v>768</v>
      </c>
      <c r="P139" s="75" t="s">
        <v>71</v>
      </c>
      <c r="Q139" s="75" t="s">
        <v>158</v>
      </c>
      <c r="R139" s="75" t="s">
        <v>723</v>
      </c>
      <c r="S139" s="75" t="s">
        <v>74</v>
      </c>
      <c r="T139" s="75" t="s">
        <v>92</v>
      </c>
      <c r="U139" s="75" t="s">
        <v>747</v>
      </c>
      <c r="V139" s="75" t="s">
        <v>723</v>
      </c>
      <c r="W139" s="200">
        <v>44562</v>
      </c>
      <c r="X139" s="75" t="s">
        <v>160</v>
      </c>
      <c r="Y139" s="75" t="s">
        <v>725</v>
      </c>
      <c r="Z139" s="75" t="s">
        <v>173</v>
      </c>
      <c r="AA139" s="75" t="s">
        <v>97</v>
      </c>
      <c r="AB139" s="200">
        <v>44882</v>
      </c>
      <c r="AC139" s="75" t="s">
        <v>429</v>
      </c>
      <c r="AD139" s="75" t="s">
        <v>71</v>
      </c>
      <c r="AE139" s="75" t="s">
        <v>71</v>
      </c>
      <c r="AF139" s="75" t="s">
        <v>769</v>
      </c>
      <c r="AG139" s="75" t="s">
        <v>77</v>
      </c>
      <c r="AH139" s="75" t="s">
        <v>77</v>
      </c>
      <c r="AI139" s="75" t="s">
        <v>77</v>
      </c>
      <c r="AJ139" s="75" t="s">
        <v>77</v>
      </c>
    </row>
    <row r="140" spans="1:36" ht="76.5" x14ac:dyDescent="0.25">
      <c r="A140" s="75" t="s">
        <v>770</v>
      </c>
      <c r="B140" s="75" t="s">
        <v>515</v>
      </c>
      <c r="C140" s="75" t="s">
        <v>717</v>
      </c>
      <c r="D140" s="75" t="s">
        <v>62</v>
      </c>
      <c r="E140" s="75" t="s">
        <v>62</v>
      </c>
      <c r="F140" s="75" t="s">
        <v>771</v>
      </c>
      <c r="G140" s="75" t="s">
        <v>761</v>
      </c>
      <c r="H140" s="75" t="s">
        <v>65</v>
      </c>
      <c r="I140" s="75" t="s">
        <v>66</v>
      </c>
      <c r="J140" s="75" t="s">
        <v>87</v>
      </c>
      <c r="K140" s="75" t="s">
        <v>233</v>
      </c>
      <c r="L140" s="75" t="s">
        <v>69</v>
      </c>
      <c r="M140" s="75" t="s">
        <v>755</v>
      </c>
      <c r="N140" s="75" t="s">
        <v>772</v>
      </c>
      <c r="O140" s="75" t="s">
        <v>773</v>
      </c>
      <c r="P140" s="75" t="s">
        <v>71</v>
      </c>
      <c r="Q140" s="75" t="s">
        <v>158</v>
      </c>
      <c r="R140" s="75" t="s">
        <v>723</v>
      </c>
      <c r="S140" s="75" t="s">
        <v>74</v>
      </c>
      <c r="T140" s="75" t="s">
        <v>92</v>
      </c>
      <c r="U140" s="75" t="s">
        <v>747</v>
      </c>
      <c r="V140" s="75" t="s">
        <v>723</v>
      </c>
      <c r="W140" s="200">
        <v>44562</v>
      </c>
      <c r="X140" s="75" t="s">
        <v>160</v>
      </c>
      <c r="Y140" s="75" t="s">
        <v>725</v>
      </c>
      <c r="Z140" s="75" t="s">
        <v>173</v>
      </c>
      <c r="AA140" s="75" t="s">
        <v>97</v>
      </c>
      <c r="AB140" s="200">
        <v>44882</v>
      </c>
      <c r="AC140" s="75" t="s">
        <v>429</v>
      </c>
      <c r="AD140" s="75" t="s">
        <v>71</v>
      </c>
      <c r="AE140" s="75" t="s">
        <v>71</v>
      </c>
      <c r="AF140" s="75" t="s">
        <v>71</v>
      </c>
      <c r="AG140" s="75" t="s">
        <v>77</v>
      </c>
      <c r="AH140" s="75" t="s">
        <v>77</v>
      </c>
      <c r="AI140" s="75" t="s">
        <v>77</v>
      </c>
      <c r="AJ140" s="75" t="s">
        <v>77</v>
      </c>
    </row>
    <row r="141" spans="1:36" ht="25.5" x14ac:dyDescent="0.25">
      <c r="A141" s="75" t="s">
        <v>774</v>
      </c>
      <c r="B141" s="75" t="s">
        <v>515</v>
      </c>
      <c r="C141" s="75" t="s">
        <v>717</v>
      </c>
      <c r="D141" s="75" t="s">
        <v>62</v>
      </c>
      <c r="E141" s="75" t="s">
        <v>62</v>
      </c>
      <c r="F141" s="75" t="s">
        <v>775</v>
      </c>
      <c r="G141" s="75" t="s">
        <v>776</v>
      </c>
      <c r="H141" s="75" t="s">
        <v>65</v>
      </c>
      <c r="I141" s="75" t="s">
        <v>66</v>
      </c>
      <c r="J141" s="75" t="s">
        <v>185</v>
      </c>
      <c r="K141" s="75" t="s">
        <v>68</v>
      </c>
      <c r="L141" s="75" t="s">
        <v>69</v>
      </c>
      <c r="M141" s="75" t="s">
        <v>70</v>
      </c>
      <c r="N141" s="75" t="s">
        <v>70</v>
      </c>
      <c r="O141" s="75" t="s">
        <v>70</v>
      </c>
      <c r="P141" s="75" t="s">
        <v>71</v>
      </c>
      <c r="Q141" s="75" t="s">
        <v>72</v>
      </c>
      <c r="R141" s="75" t="s">
        <v>723</v>
      </c>
      <c r="S141" s="75" t="s">
        <v>74</v>
      </c>
      <c r="T141" s="75" t="s">
        <v>189</v>
      </c>
      <c r="U141" s="75" t="s">
        <v>62</v>
      </c>
      <c r="V141" s="75" t="s">
        <v>723</v>
      </c>
      <c r="W141" s="75" t="s">
        <v>62</v>
      </c>
      <c r="X141" s="75" t="s">
        <v>62</v>
      </c>
      <c r="Y141" s="75" t="s">
        <v>62</v>
      </c>
      <c r="Z141" s="75" t="s">
        <v>62</v>
      </c>
      <c r="AA141" s="75" t="s">
        <v>97</v>
      </c>
      <c r="AB141" s="200">
        <v>44882</v>
      </c>
      <c r="AC141" s="75" t="s">
        <v>429</v>
      </c>
      <c r="AD141" s="75" t="s">
        <v>71</v>
      </c>
      <c r="AE141" s="75" t="s">
        <v>71</v>
      </c>
      <c r="AF141" s="75" t="s">
        <v>71</v>
      </c>
      <c r="AG141" s="75" t="s">
        <v>77</v>
      </c>
      <c r="AH141" s="75" t="s">
        <v>77</v>
      </c>
      <c r="AI141" s="75" t="s">
        <v>77</v>
      </c>
      <c r="AJ141" s="75" t="s">
        <v>77</v>
      </c>
    </row>
    <row r="142" spans="1:36" ht="51" x14ac:dyDescent="0.25">
      <c r="A142" s="75" t="s">
        <v>777</v>
      </c>
      <c r="B142" s="75" t="s">
        <v>515</v>
      </c>
      <c r="C142" s="75" t="s">
        <v>717</v>
      </c>
      <c r="D142" s="75" t="s">
        <v>62</v>
      </c>
      <c r="E142" s="75" t="s">
        <v>62</v>
      </c>
      <c r="F142" s="75" t="s">
        <v>778</v>
      </c>
      <c r="G142" s="75" t="s">
        <v>779</v>
      </c>
      <c r="H142" s="75" t="s">
        <v>65</v>
      </c>
      <c r="I142" s="75" t="s">
        <v>66</v>
      </c>
      <c r="J142" s="75" t="s">
        <v>218</v>
      </c>
      <c r="K142" s="75" t="s">
        <v>408</v>
      </c>
      <c r="L142" s="75" t="s">
        <v>69</v>
      </c>
      <c r="M142" s="75" t="s">
        <v>780</v>
      </c>
      <c r="N142" s="75" t="s">
        <v>781</v>
      </c>
      <c r="O142" s="75" t="s">
        <v>782</v>
      </c>
      <c r="P142" s="75" t="s">
        <v>71</v>
      </c>
      <c r="Q142" s="75" t="s">
        <v>158</v>
      </c>
      <c r="R142" s="75" t="s">
        <v>723</v>
      </c>
      <c r="S142" s="75" t="s">
        <v>74</v>
      </c>
      <c r="T142" s="75" t="s">
        <v>189</v>
      </c>
      <c r="U142" s="75" t="s">
        <v>62</v>
      </c>
      <c r="V142" s="75" t="s">
        <v>723</v>
      </c>
      <c r="W142" s="200">
        <v>44562</v>
      </c>
      <c r="X142" s="75" t="s">
        <v>160</v>
      </c>
      <c r="Y142" s="75" t="s">
        <v>725</v>
      </c>
      <c r="Z142" s="75" t="s">
        <v>173</v>
      </c>
      <c r="AA142" s="75" t="s">
        <v>97</v>
      </c>
      <c r="AB142" s="200">
        <v>44882</v>
      </c>
      <c r="AC142" s="75" t="s">
        <v>429</v>
      </c>
      <c r="AD142" s="75" t="s">
        <v>71</v>
      </c>
      <c r="AE142" s="75" t="s">
        <v>71</v>
      </c>
      <c r="AF142" s="75" t="s">
        <v>71</v>
      </c>
      <c r="AG142" s="75" t="s">
        <v>77</v>
      </c>
      <c r="AH142" s="75" t="s">
        <v>77</v>
      </c>
      <c r="AI142" s="75" t="s">
        <v>77</v>
      </c>
      <c r="AJ142" s="75" t="s">
        <v>77</v>
      </c>
    </row>
    <row r="143" spans="1:36" ht="51" x14ac:dyDescent="0.25">
      <c r="A143" s="75" t="s">
        <v>783</v>
      </c>
      <c r="B143" s="75" t="s">
        <v>515</v>
      </c>
      <c r="C143" s="75" t="s">
        <v>717</v>
      </c>
      <c r="D143" s="75" t="s">
        <v>62</v>
      </c>
      <c r="E143" s="75" t="s">
        <v>62</v>
      </c>
      <c r="F143" s="75" t="s">
        <v>784</v>
      </c>
      <c r="G143" s="75" t="s">
        <v>785</v>
      </c>
      <c r="H143" s="75" t="s">
        <v>65</v>
      </c>
      <c r="I143" s="75" t="s">
        <v>66</v>
      </c>
      <c r="J143" s="75" t="s">
        <v>185</v>
      </c>
      <c r="K143" s="75" t="s">
        <v>68</v>
      </c>
      <c r="L143" s="75" t="s">
        <v>69</v>
      </c>
      <c r="M143" s="75" t="s">
        <v>786</v>
      </c>
      <c r="N143" s="75" t="s">
        <v>784</v>
      </c>
      <c r="O143" s="75" t="s">
        <v>787</v>
      </c>
      <c r="P143" s="75" t="s">
        <v>71</v>
      </c>
      <c r="Q143" s="75" t="s">
        <v>158</v>
      </c>
      <c r="R143" s="75" t="s">
        <v>723</v>
      </c>
      <c r="S143" s="75" t="s">
        <v>74</v>
      </c>
      <c r="T143" s="75" t="s">
        <v>189</v>
      </c>
      <c r="U143" s="75" t="s">
        <v>62</v>
      </c>
      <c r="V143" s="75" t="s">
        <v>723</v>
      </c>
      <c r="W143" s="200">
        <v>44562</v>
      </c>
      <c r="X143" s="75" t="s">
        <v>160</v>
      </c>
      <c r="Y143" s="75" t="s">
        <v>725</v>
      </c>
      <c r="Z143" s="75" t="s">
        <v>173</v>
      </c>
      <c r="AA143" s="75" t="s">
        <v>97</v>
      </c>
      <c r="AB143" s="200">
        <v>44882</v>
      </c>
      <c r="AC143" s="75" t="s">
        <v>429</v>
      </c>
      <c r="AD143" s="75" t="s">
        <v>71</v>
      </c>
      <c r="AE143" s="75" t="s">
        <v>71</v>
      </c>
      <c r="AF143" s="75" t="s">
        <v>71</v>
      </c>
      <c r="AG143" s="75" t="s">
        <v>77</v>
      </c>
      <c r="AH143" s="75" t="s">
        <v>77</v>
      </c>
      <c r="AI143" s="75" t="s">
        <v>77</v>
      </c>
      <c r="AJ143" s="75" t="s">
        <v>77</v>
      </c>
    </row>
    <row r="144" spans="1:36" ht="63.75" x14ac:dyDescent="0.25">
      <c r="A144" s="75" t="s">
        <v>788</v>
      </c>
      <c r="B144" s="75" t="s">
        <v>515</v>
      </c>
      <c r="C144" s="75" t="s">
        <v>717</v>
      </c>
      <c r="D144" s="75" t="s">
        <v>62</v>
      </c>
      <c r="E144" s="75" t="s">
        <v>62</v>
      </c>
      <c r="F144" s="75" t="s">
        <v>789</v>
      </c>
      <c r="G144" s="75" t="s">
        <v>790</v>
      </c>
      <c r="H144" s="75" t="s">
        <v>65</v>
      </c>
      <c r="I144" s="75" t="s">
        <v>66</v>
      </c>
      <c r="J144" s="75" t="s">
        <v>87</v>
      </c>
      <c r="K144" s="75" t="s">
        <v>68</v>
      </c>
      <c r="L144" s="75" t="s">
        <v>69</v>
      </c>
      <c r="M144" s="75" t="s">
        <v>786</v>
      </c>
      <c r="N144" s="75" t="s">
        <v>791</v>
      </c>
      <c r="O144" s="75" t="s">
        <v>792</v>
      </c>
      <c r="P144" s="75" t="s">
        <v>71</v>
      </c>
      <c r="Q144" s="75" t="s">
        <v>158</v>
      </c>
      <c r="R144" s="75" t="s">
        <v>723</v>
      </c>
      <c r="S144" s="75" t="s">
        <v>74</v>
      </c>
      <c r="T144" s="75" t="s">
        <v>189</v>
      </c>
      <c r="U144" s="75" t="s">
        <v>62</v>
      </c>
      <c r="V144" s="75" t="s">
        <v>723</v>
      </c>
      <c r="W144" s="200">
        <v>44562</v>
      </c>
      <c r="X144" s="75" t="s">
        <v>160</v>
      </c>
      <c r="Y144" s="75" t="s">
        <v>725</v>
      </c>
      <c r="Z144" s="75" t="s">
        <v>173</v>
      </c>
      <c r="AA144" s="75" t="s">
        <v>97</v>
      </c>
      <c r="AB144" s="200">
        <v>44882</v>
      </c>
      <c r="AC144" s="75" t="s">
        <v>429</v>
      </c>
      <c r="AD144" s="75" t="s">
        <v>71</v>
      </c>
      <c r="AE144" s="75" t="s">
        <v>71</v>
      </c>
      <c r="AF144" s="75" t="s">
        <v>71</v>
      </c>
      <c r="AG144" s="75" t="s">
        <v>77</v>
      </c>
      <c r="AH144" s="75" t="s">
        <v>77</v>
      </c>
      <c r="AI144" s="75" t="s">
        <v>77</v>
      </c>
      <c r="AJ144" s="75" t="s">
        <v>77</v>
      </c>
    </row>
    <row r="145" spans="1:36" ht="51" x14ac:dyDescent="0.25">
      <c r="A145" s="75" t="s">
        <v>793</v>
      </c>
      <c r="B145" s="75" t="s">
        <v>515</v>
      </c>
      <c r="C145" s="75" t="s">
        <v>717</v>
      </c>
      <c r="D145" s="75" t="s">
        <v>62</v>
      </c>
      <c r="E145" s="75" t="s">
        <v>62</v>
      </c>
      <c r="F145" s="75" t="s">
        <v>794</v>
      </c>
      <c r="G145" s="75" t="s">
        <v>795</v>
      </c>
      <c r="H145" s="75" t="s">
        <v>65</v>
      </c>
      <c r="I145" s="75" t="s">
        <v>66</v>
      </c>
      <c r="J145" s="75" t="s">
        <v>67</v>
      </c>
      <c r="K145" s="75" t="s">
        <v>68</v>
      </c>
      <c r="L145" s="75" t="s">
        <v>69</v>
      </c>
      <c r="M145" s="75" t="s">
        <v>786</v>
      </c>
      <c r="N145" s="75" t="s">
        <v>794</v>
      </c>
      <c r="O145" s="75" t="s">
        <v>796</v>
      </c>
      <c r="P145" s="75" t="s">
        <v>71</v>
      </c>
      <c r="Q145" s="75" t="s">
        <v>158</v>
      </c>
      <c r="R145" s="75" t="s">
        <v>723</v>
      </c>
      <c r="S145" s="75" t="s">
        <v>74</v>
      </c>
      <c r="T145" s="75" t="s">
        <v>189</v>
      </c>
      <c r="U145" s="75" t="s">
        <v>62</v>
      </c>
      <c r="V145" s="75" t="s">
        <v>723</v>
      </c>
      <c r="W145" s="200">
        <v>44562</v>
      </c>
      <c r="X145" s="75" t="s">
        <v>160</v>
      </c>
      <c r="Y145" s="75" t="s">
        <v>725</v>
      </c>
      <c r="Z145" s="75" t="s">
        <v>173</v>
      </c>
      <c r="AA145" s="75" t="s">
        <v>97</v>
      </c>
      <c r="AB145" s="200">
        <v>44882</v>
      </c>
      <c r="AC145" s="75" t="s">
        <v>429</v>
      </c>
      <c r="AD145" s="75" t="s">
        <v>71</v>
      </c>
      <c r="AE145" s="75" t="s">
        <v>71</v>
      </c>
      <c r="AF145" s="75" t="s">
        <v>71</v>
      </c>
      <c r="AG145" s="75" t="s">
        <v>77</v>
      </c>
      <c r="AH145" s="75" t="s">
        <v>77</v>
      </c>
      <c r="AI145" s="75" t="s">
        <v>77</v>
      </c>
      <c r="AJ145" s="75" t="s">
        <v>77</v>
      </c>
    </row>
    <row r="146" spans="1:36" ht="63.75" x14ac:dyDescent="0.25">
      <c r="A146" s="75" t="s">
        <v>797</v>
      </c>
      <c r="B146" s="75" t="s">
        <v>515</v>
      </c>
      <c r="C146" s="75" t="s">
        <v>717</v>
      </c>
      <c r="D146" s="75" t="s">
        <v>62</v>
      </c>
      <c r="E146" s="75" t="s">
        <v>62</v>
      </c>
      <c r="F146" s="75" t="s">
        <v>798</v>
      </c>
      <c r="G146" s="75" t="s">
        <v>799</v>
      </c>
      <c r="H146" s="75" t="s">
        <v>65</v>
      </c>
      <c r="I146" s="75" t="s">
        <v>66</v>
      </c>
      <c r="J146" s="75" t="s">
        <v>67</v>
      </c>
      <c r="K146" s="75" t="s">
        <v>68</v>
      </c>
      <c r="L146" s="75" t="s">
        <v>69</v>
      </c>
      <c r="M146" s="75" t="s">
        <v>786</v>
      </c>
      <c r="N146" s="75" t="s">
        <v>798</v>
      </c>
      <c r="O146" s="75" t="s">
        <v>800</v>
      </c>
      <c r="P146" s="75" t="s">
        <v>71</v>
      </c>
      <c r="Q146" s="75" t="s">
        <v>158</v>
      </c>
      <c r="R146" s="75" t="s">
        <v>723</v>
      </c>
      <c r="S146" s="75" t="s">
        <v>74</v>
      </c>
      <c r="T146" s="75" t="s">
        <v>189</v>
      </c>
      <c r="U146" s="75" t="s">
        <v>62</v>
      </c>
      <c r="V146" s="75" t="s">
        <v>723</v>
      </c>
      <c r="W146" s="200">
        <v>44562</v>
      </c>
      <c r="X146" s="75" t="s">
        <v>160</v>
      </c>
      <c r="Y146" s="75" t="s">
        <v>725</v>
      </c>
      <c r="Z146" s="75" t="s">
        <v>173</v>
      </c>
      <c r="AA146" s="75" t="s">
        <v>97</v>
      </c>
      <c r="AB146" s="200">
        <v>44882</v>
      </c>
      <c r="AC146" s="75" t="s">
        <v>429</v>
      </c>
      <c r="AD146" s="75" t="s">
        <v>71</v>
      </c>
      <c r="AE146" s="75" t="s">
        <v>71</v>
      </c>
      <c r="AF146" s="75" t="s">
        <v>71</v>
      </c>
      <c r="AG146" s="75" t="s">
        <v>77</v>
      </c>
      <c r="AH146" s="75" t="s">
        <v>77</v>
      </c>
      <c r="AI146" s="75" t="s">
        <v>77</v>
      </c>
      <c r="AJ146" s="75" t="s">
        <v>77</v>
      </c>
    </row>
    <row r="147" spans="1:36" ht="51" x14ac:dyDescent="0.25">
      <c r="A147" s="75" t="s">
        <v>801</v>
      </c>
      <c r="B147" s="75" t="s">
        <v>515</v>
      </c>
      <c r="C147" s="75" t="s">
        <v>717</v>
      </c>
      <c r="D147" s="75" t="s">
        <v>62</v>
      </c>
      <c r="E147" s="75" t="s">
        <v>62</v>
      </c>
      <c r="F147" s="75" t="s">
        <v>802</v>
      </c>
      <c r="G147" s="75" t="s">
        <v>803</v>
      </c>
      <c r="H147" s="75" t="s">
        <v>65</v>
      </c>
      <c r="I147" s="75" t="s">
        <v>66</v>
      </c>
      <c r="J147" s="75" t="s">
        <v>67</v>
      </c>
      <c r="K147" s="75" t="s">
        <v>88</v>
      </c>
      <c r="L147" s="75" t="s">
        <v>69</v>
      </c>
      <c r="M147" s="75" t="s">
        <v>804</v>
      </c>
      <c r="N147" s="75" t="s">
        <v>802</v>
      </c>
      <c r="O147" s="75" t="s">
        <v>805</v>
      </c>
      <c r="P147" s="75" t="s">
        <v>71</v>
      </c>
      <c r="Q147" s="75" t="s">
        <v>158</v>
      </c>
      <c r="R147" s="75" t="s">
        <v>723</v>
      </c>
      <c r="S147" s="75" t="s">
        <v>74</v>
      </c>
      <c r="T147" s="75" t="s">
        <v>189</v>
      </c>
      <c r="U147" s="75" t="s">
        <v>62</v>
      </c>
      <c r="V147" s="75" t="s">
        <v>723</v>
      </c>
      <c r="W147" s="200">
        <v>44562</v>
      </c>
      <c r="X147" s="75" t="s">
        <v>160</v>
      </c>
      <c r="Y147" s="75" t="s">
        <v>725</v>
      </c>
      <c r="Z147" s="75" t="s">
        <v>173</v>
      </c>
      <c r="AA147" s="75" t="s">
        <v>97</v>
      </c>
      <c r="AB147" s="200">
        <v>44882</v>
      </c>
      <c r="AC147" s="75" t="s">
        <v>429</v>
      </c>
      <c r="AD147" s="75" t="s">
        <v>71</v>
      </c>
      <c r="AE147" s="75" t="s">
        <v>71</v>
      </c>
      <c r="AF147" s="75" t="s">
        <v>71</v>
      </c>
      <c r="AG147" s="75" t="s">
        <v>77</v>
      </c>
      <c r="AH147" s="75" t="s">
        <v>77</v>
      </c>
      <c r="AI147" s="75" t="s">
        <v>77</v>
      </c>
      <c r="AJ147" s="75" t="s">
        <v>77</v>
      </c>
    </row>
    <row r="148" spans="1:36" ht="51" x14ac:dyDescent="0.25">
      <c r="A148" s="75" t="s">
        <v>806</v>
      </c>
      <c r="B148" s="75" t="s">
        <v>515</v>
      </c>
      <c r="C148" s="75" t="s">
        <v>717</v>
      </c>
      <c r="D148" s="75" t="s">
        <v>62</v>
      </c>
      <c r="E148" s="75" t="s">
        <v>62</v>
      </c>
      <c r="F148" s="75" t="s">
        <v>807</v>
      </c>
      <c r="G148" s="75" t="s">
        <v>808</v>
      </c>
      <c r="H148" s="75" t="s">
        <v>65</v>
      </c>
      <c r="I148" s="75" t="s">
        <v>66</v>
      </c>
      <c r="J148" s="75" t="s">
        <v>185</v>
      </c>
      <c r="K148" s="75" t="s">
        <v>68</v>
      </c>
      <c r="L148" s="75" t="s">
        <v>69</v>
      </c>
      <c r="M148" s="75" t="s">
        <v>809</v>
      </c>
      <c r="N148" s="75" t="s">
        <v>810</v>
      </c>
      <c r="O148" s="75" t="s">
        <v>811</v>
      </c>
      <c r="P148" s="75" t="s">
        <v>71</v>
      </c>
      <c r="Q148" s="75" t="s">
        <v>158</v>
      </c>
      <c r="R148" s="75" t="s">
        <v>723</v>
      </c>
      <c r="S148" s="75" t="s">
        <v>74</v>
      </c>
      <c r="T148" s="75" t="s">
        <v>189</v>
      </c>
      <c r="U148" s="75" t="s">
        <v>62</v>
      </c>
      <c r="V148" s="75" t="s">
        <v>723</v>
      </c>
      <c r="W148" s="200">
        <v>44562</v>
      </c>
      <c r="X148" s="75" t="s">
        <v>160</v>
      </c>
      <c r="Y148" s="75" t="s">
        <v>725</v>
      </c>
      <c r="Z148" s="75" t="s">
        <v>173</v>
      </c>
      <c r="AA148" s="75" t="s">
        <v>97</v>
      </c>
      <c r="AB148" s="200">
        <v>44882</v>
      </c>
      <c r="AC148" s="75" t="s">
        <v>429</v>
      </c>
      <c r="AD148" s="75" t="s">
        <v>71</v>
      </c>
      <c r="AE148" s="75" t="s">
        <v>71</v>
      </c>
      <c r="AF148" s="75" t="s">
        <v>71</v>
      </c>
      <c r="AG148" s="75" t="s">
        <v>77</v>
      </c>
      <c r="AH148" s="75" t="s">
        <v>77</v>
      </c>
      <c r="AI148" s="75" t="s">
        <v>77</v>
      </c>
      <c r="AJ148" s="75" t="s">
        <v>77</v>
      </c>
    </row>
    <row r="149" spans="1:36" ht="63.75" x14ac:dyDescent="0.25">
      <c r="A149" s="75" t="s">
        <v>812</v>
      </c>
      <c r="B149" s="75" t="s">
        <v>515</v>
      </c>
      <c r="C149" s="75" t="s">
        <v>717</v>
      </c>
      <c r="D149" s="75" t="s">
        <v>62</v>
      </c>
      <c r="E149" s="75" t="s">
        <v>62</v>
      </c>
      <c r="F149" s="75" t="s">
        <v>813</v>
      </c>
      <c r="G149" s="75" t="s">
        <v>814</v>
      </c>
      <c r="H149" s="75" t="s">
        <v>65</v>
      </c>
      <c r="I149" s="75" t="s">
        <v>66</v>
      </c>
      <c r="J149" s="75" t="s">
        <v>226</v>
      </c>
      <c r="K149" s="75" t="s">
        <v>68</v>
      </c>
      <c r="L149" s="75" t="s">
        <v>69</v>
      </c>
      <c r="M149" s="75" t="s">
        <v>809</v>
      </c>
      <c r="N149" s="75" t="s">
        <v>815</v>
      </c>
      <c r="O149" s="75" t="s">
        <v>816</v>
      </c>
      <c r="P149" s="75" t="s">
        <v>71</v>
      </c>
      <c r="Q149" s="75" t="s">
        <v>158</v>
      </c>
      <c r="R149" s="75" t="s">
        <v>723</v>
      </c>
      <c r="S149" s="75" t="s">
        <v>74</v>
      </c>
      <c r="T149" s="75" t="s">
        <v>189</v>
      </c>
      <c r="U149" s="75" t="s">
        <v>62</v>
      </c>
      <c r="V149" s="75" t="s">
        <v>723</v>
      </c>
      <c r="W149" s="200">
        <v>44562</v>
      </c>
      <c r="X149" s="75" t="s">
        <v>160</v>
      </c>
      <c r="Y149" s="75" t="s">
        <v>725</v>
      </c>
      <c r="Z149" s="75" t="s">
        <v>173</v>
      </c>
      <c r="AA149" s="75" t="s">
        <v>97</v>
      </c>
      <c r="AB149" s="200">
        <v>44882</v>
      </c>
      <c r="AC149" s="75" t="s">
        <v>429</v>
      </c>
      <c r="AD149" s="75" t="s">
        <v>71</v>
      </c>
      <c r="AE149" s="75" t="s">
        <v>71</v>
      </c>
      <c r="AF149" s="75" t="s">
        <v>71</v>
      </c>
      <c r="AG149" s="75" t="s">
        <v>77</v>
      </c>
      <c r="AH149" s="75" t="s">
        <v>77</v>
      </c>
      <c r="AI149" s="75" t="s">
        <v>77</v>
      </c>
      <c r="AJ149" s="75" t="s">
        <v>77</v>
      </c>
    </row>
    <row r="150" spans="1:36" ht="63.75" x14ac:dyDescent="0.25">
      <c r="A150" s="75" t="s">
        <v>817</v>
      </c>
      <c r="B150" s="75" t="s">
        <v>515</v>
      </c>
      <c r="C150" s="75" t="s">
        <v>717</v>
      </c>
      <c r="D150" s="75" t="s">
        <v>62</v>
      </c>
      <c r="E150" s="75" t="s">
        <v>62</v>
      </c>
      <c r="F150" s="75" t="s">
        <v>818</v>
      </c>
      <c r="G150" s="75" t="s">
        <v>819</v>
      </c>
      <c r="H150" s="75" t="s">
        <v>65</v>
      </c>
      <c r="I150" s="75" t="s">
        <v>66</v>
      </c>
      <c r="J150" s="75" t="s">
        <v>226</v>
      </c>
      <c r="K150" s="75" t="s">
        <v>68</v>
      </c>
      <c r="L150" s="75" t="s">
        <v>69</v>
      </c>
      <c r="M150" s="75" t="s">
        <v>809</v>
      </c>
      <c r="N150" s="75" t="s">
        <v>815</v>
      </c>
      <c r="O150" s="75" t="s">
        <v>816</v>
      </c>
      <c r="P150" s="75" t="s">
        <v>71</v>
      </c>
      <c r="Q150" s="75" t="s">
        <v>158</v>
      </c>
      <c r="R150" s="75" t="s">
        <v>723</v>
      </c>
      <c r="S150" s="75" t="s">
        <v>74</v>
      </c>
      <c r="T150" s="75" t="s">
        <v>189</v>
      </c>
      <c r="U150" s="75" t="s">
        <v>62</v>
      </c>
      <c r="V150" s="75" t="s">
        <v>723</v>
      </c>
      <c r="W150" s="200">
        <v>44562</v>
      </c>
      <c r="X150" s="75" t="s">
        <v>160</v>
      </c>
      <c r="Y150" s="75" t="s">
        <v>725</v>
      </c>
      <c r="Z150" s="75" t="s">
        <v>173</v>
      </c>
      <c r="AA150" s="75" t="s">
        <v>97</v>
      </c>
      <c r="AB150" s="200">
        <v>44882</v>
      </c>
      <c r="AC150" s="75" t="s">
        <v>429</v>
      </c>
      <c r="AD150" s="75" t="s">
        <v>71</v>
      </c>
      <c r="AE150" s="75" t="s">
        <v>71</v>
      </c>
      <c r="AF150" s="75" t="s">
        <v>71</v>
      </c>
      <c r="AG150" s="75" t="s">
        <v>77</v>
      </c>
      <c r="AH150" s="75" t="s">
        <v>77</v>
      </c>
      <c r="AI150" s="75" t="s">
        <v>77</v>
      </c>
      <c r="AJ150" s="75" t="s">
        <v>77</v>
      </c>
    </row>
    <row r="151" spans="1:36" ht="76.5" x14ac:dyDescent="0.25">
      <c r="A151" s="75" t="s">
        <v>820</v>
      </c>
      <c r="B151" s="75" t="s">
        <v>515</v>
      </c>
      <c r="C151" s="75" t="s">
        <v>717</v>
      </c>
      <c r="D151" s="75" t="s">
        <v>62</v>
      </c>
      <c r="E151" s="75" t="s">
        <v>62</v>
      </c>
      <c r="F151" s="75" t="s">
        <v>821</v>
      </c>
      <c r="G151" s="75" t="s">
        <v>822</v>
      </c>
      <c r="H151" s="75" t="s">
        <v>65</v>
      </c>
      <c r="I151" s="75" t="s">
        <v>66</v>
      </c>
      <c r="J151" s="75" t="s">
        <v>226</v>
      </c>
      <c r="K151" s="75" t="s">
        <v>68</v>
      </c>
      <c r="L151" s="75" t="s">
        <v>69</v>
      </c>
      <c r="M151" s="75" t="s">
        <v>809</v>
      </c>
      <c r="N151" s="75" t="s">
        <v>823</v>
      </c>
      <c r="O151" s="75" t="s">
        <v>824</v>
      </c>
      <c r="P151" s="75" t="s">
        <v>71</v>
      </c>
      <c r="Q151" s="75" t="s">
        <v>158</v>
      </c>
      <c r="R151" s="75" t="s">
        <v>723</v>
      </c>
      <c r="S151" s="75" t="s">
        <v>74</v>
      </c>
      <c r="T151" s="75" t="s">
        <v>189</v>
      </c>
      <c r="U151" s="75" t="s">
        <v>62</v>
      </c>
      <c r="V151" s="75" t="s">
        <v>723</v>
      </c>
      <c r="W151" s="200">
        <v>44562</v>
      </c>
      <c r="X151" s="75" t="s">
        <v>160</v>
      </c>
      <c r="Y151" s="75" t="s">
        <v>725</v>
      </c>
      <c r="Z151" s="75" t="s">
        <v>173</v>
      </c>
      <c r="AA151" s="75" t="s">
        <v>97</v>
      </c>
      <c r="AB151" s="200">
        <v>44882</v>
      </c>
      <c r="AC151" s="75" t="s">
        <v>429</v>
      </c>
      <c r="AD151" s="75" t="s">
        <v>71</v>
      </c>
      <c r="AE151" s="75" t="s">
        <v>71</v>
      </c>
      <c r="AF151" s="75" t="s">
        <v>71</v>
      </c>
      <c r="AG151" s="75" t="s">
        <v>77</v>
      </c>
      <c r="AH151" s="75" t="s">
        <v>77</v>
      </c>
      <c r="AI151" s="75" t="s">
        <v>77</v>
      </c>
      <c r="AJ151" s="75" t="s">
        <v>77</v>
      </c>
    </row>
    <row r="152" spans="1:36" ht="51" x14ac:dyDescent="0.25">
      <c r="A152" s="75" t="s">
        <v>825</v>
      </c>
      <c r="B152" s="75" t="s">
        <v>515</v>
      </c>
      <c r="C152" s="75" t="s">
        <v>717</v>
      </c>
      <c r="D152" s="75" t="s">
        <v>62</v>
      </c>
      <c r="E152" s="75" t="s">
        <v>62</v>
      </c>
      <c r="F152" s="75" t="s">
        <v>826</v>
      </c>
      <c r="G152" s="75" t="s">
        <v>827</v>
      </c>
      <c r="H152" s="75" t="s">
        <v>65</v>
      </c>
      <c r="I152" s="75" t="s">
        <v>66</v>
      </c>
      <c r="J152" s="75" t="s">
        <v>226</v>
      </c>
      <c r="K152" s="75" t="s">
        <v>68</v>
      </c>
      <c r="L152" s="75" t="s">
        <v>69</v>
      </c>
      <c r="M152" s="75" t="s">
        <v>809</v>
      </c>
      <c r="N152" s="75" t="s">
        <v>826</v>
      </c>
      <c r="O152" s="75" t="s">
        <v>828</v>
      </c>
      <c r="P152" s="75" t="s">
        <v>71</v>
      </c>
      <c r="Q152" s="75" t="s">
        <v>158</v>
      </c>
      <c r="R152" s="75" t="s">
        <v>723</v>
      </c>
      <c r="S152" s="75" t="s">
        <v>74</v>
      </c>
      <c r="T152" s="75" t="s">
        <v>189</v>
      </c>
      <c r="U152" s="75" t="s">
        <v>62</v>
      </c>
      <c r="V152" s="75" t="s">
        <v>723</v>
      </c>
      <c r="W152" s="200">
        <v>44562</v>
      </c>
      <c r="X152" s="75" t="s">
        <v>160</v>
      </c>
      <c r="Y152" s="75" t="s">
        <v>725</v>
      </c>
      <c r="Z152" s="75" t="s">
        <v>173</v>
      </c>
      <c r="AA152" s="75" t="s">
        <v>97</v>
      </c>
      <c r="AB152" s="200">
        <v>44882</v>
      </c>
      <c r="AC152" s="75" t="s">
        <v>429</v>
      </c>
      <c r="AD152" s="75" t="s">
        <v>71</v>
      </c>
      <c r="AE152" s="75" t="s">
        <v>71</v>
      </c>
      <c r="AF152" s="75" t="s">
        <v>71</v>
      </c>
      <c r="AG152" s="75" t="s">
        <v>77</v>
      </c>
      <c r="AH152" s="75" t="s">
        <v>77</v>
      </c>
      <c r="AI152" s="75" t="s">
        <v>77</v>
      </c>
      <c r="AJ152" s="75" t="s">
        <v>77</v>
      </c>
    </row>
    <row r="153" spans="1:36" ht="51" x14ac:dyDescent="0.25">
      <c r="A153" s="75" t="s">
        <v>829</v>
      </c>
      <c r="B153" s="75" t="s">
        <v>515</v>
      </c>
      <c r="C153" s="75" t="s">
        <v>717</v>
      </c>
      <c r="D153" s="75" t="s">
        <v>62</v>
      </c>
      <c r="E153" s="75" t="s">
        <v>62</v>
      </c>
      <c r="F153" s="75" t="s">
        <v>830</v>
      </c>
      <c r="G153" s="75" t="s">
        <v>831</v>
      </c>
      <c r="H153" s="75" t="s">
        <v>65</v>
      </c>
      <c r="I153" s="75" t="s">
        <v>66</v>
      </c>
      <c r="J153" s="75" t="s">
        <v>226</v>
      </c>
      <c r="K153" s="75" t="s">
        <v>68</v>
      </c>
      <c r="L153" s="75" t="s">
        <v>69</v>
      </c>
      <c r="M153" s="75" t="s">
        <v>809</v>
      </c>
      <c r="N153" s="75" t="s">
        <v>830</v>
      </c>
      <c r="O153" s="75" t="s">
        <v>832</v>
      </c>
      <c r="P153" s="75" t="s">
        <v>71</v>
      </c>
      <c r="Q153" s="75" t="s">
        <v>158</v>
      </c>
      <c r="R153" s="75" t="s">
        <v>723</v>
      </c>
      <c r="S153" s="75" t="s">
        <v>74</v>
      </c>
      <c r="T153" s="75" t="s">
        <v>189</v>
      </c>
      <c r="U153" s="75" t="s">
        <v>62</v>
      </c>
      <c r="V153" s="75" t="s">
        <v>723</v>
      </c>
      <c r="W153" s="200">
        <v>44562</v>
      </c>
      <c r="X153" s="75" t="s">
        <v>160</v>
      </c>
      <c r="Y153" s="75" t="s">
        <v>725</v>
      </c>
      <c r="Z153" s="75" t="s">
        <v>173</v>
      </c>
      <c r="AA153" s="75" t="s">
        <v>97</v>
      </c>
      <c r="AB153" s="200">
        <v>44882</v>
      </c>
      <c r="AC153" s="75" t="s">
        <v>429</v>
      </c>
      <c r="AD153" s="75" t="s">
        <v>71</v>
      </c>
      <c r="AE153" s="75" t="s">
        <v>71</v>
      </c>
      <c r="AF153" s="75" t="s">
        <v>71</v>
      </c>
      <c r="AG153" s="75" t="s">
        <v>77</v>
      </c>
      <c r="AH153" s="75" t="s">
        <v>77</v>
      </c>
      <c r="AI153" s="75" t="s">
        <v>77</v>
      </c>
      <c r="AJ153" s="75" t="s">
        <v>77</v>
      </c>
    </row>
    <row r="154" spans="1:36" ht="51" x14ac:dyDescent="0.25">
      <c r="A154" s="75" t="s">
        <v>833</v>
      </c>
      <c r="B154" s="75" t="s">
        <v>515</v>
      </c>
      <c r="C154" s="75" t="s">
        <v>717</v>
      </c>
      <c r="D154" s="75" t="s">
        <v>62</v>
      </c>
      <c r="E154" s="75" t="s">
        <v>62</v>
      </c>
      <c r="F154" s="75" t="s">
        <v>834</v>
      </c>
      <c r="G154" s="75" t="s">
        <v>835</v>
      </c>
      <c r="H154" s="75" t="s">
        <v>65</v>
      </c>
      <c r="I154" s="75" t="s">
        <v>66</v>
      </c>
      <c r="J154" s="75" t="s">
        <v>226</v>
      </c>
      <c r="K154" s="75" t="s">
        <v>68</v>
      </c>
      <c r="L154" s="75" t="s">
        <v>69</v>
      </c>
      <c r="M154" s="75" t="s">
        <v>809</v>
      </c>
      <c r="N154" s="75" t="s">
        <v>834</v>
      </c>
      <c r="O154" s="75" t="s">
        <v>836</v>
      </c>
      <c r="P154" s="75" t="s">
        <v>71</v>
      </c>
      <c r="Q154" s="75" t="s">
        <v>158</v>
      </c>
      <c r="R154" s="75" t="s">
        <v>723</v>
      </c>
      <c r="S154" s="75" t="s">
        <v>74</v>
      </c>
      <c r="T154" s="75" t="s">
        <v>189</v>
      </c>
      <c r="U154" s="75" t="s">
        <v>62</v>
      </c>
      <c r="V154" s="75" t="s">
        <v>723</v>
      </c>
      <c r="W154" s="200">
        <v>44562</v>
      </c>
      <c r="X154" s="75" t="s">
        <v>160</v>
      </c>
      <c r="Y154" s="75" t="s">
        <v>725</v>
      </c>
      <c r="Z154" s="75" t="s">
        <v>173</v>
      </c>
      <c r="AA154" s="75" t="s">
        <v>97</v>
      </c>
      <c r="AB154" s="200">
        <v>44882</v>
      </c>
      <c r="AC154" s="75" t="s">
        <v>429</v>
      </c>
      <c r="AD154" s="75" t="s">
        <v>71</v>
      </c>
      <c r="AE154" s="75" t="s">
        <v>71</v>
      </c>
      <c r="AF154" s="75" t="s">
        <v>71</v>
      </c>
      <c r="AG154" s="75" t="s">
        <v>77</v>
      </c>
      <c r="AH154" s="75" t="s">
        <v>77</v>
      </c>
      <c r="AI154" s="75" t="s">
        <v>77</v>
      </c>
      <c r="AJ154" s="75" t="s">
        <v>77</v>
      </c>
    </row>
    <row r="155" spans="1:36" ht="63.75" x14ac:dyDescent="0.25">
      <c r="A155" s="75" t="s">
        <v>837</v>
      </c>
      <c r="B155" s="75" t="s">
        <v>515</v>
      </c>
      <c r="C155" s="75" t="s">
        <v>675</v>
      </c>
      <c r="D155" s="75" t="s">
        <v>62</v>
      </c>
      <c r="E155" s="75" t="s">
        <v>62</v>
      </c>
      <c r="F155" s="75" t="s">
        <v>838</v>
      </c>
      <c r="G155" s="75" t="s">
        <v>839</v>
      </c>
      <c r="H155" s="75" t="s">
        <v>65</v>
      </c>
      <c r="I155" s="75" t="s">
        <v>66</v>
      </c>
      <c r="J155" s="75" t="s">
        <v>153</v>
      </c>
      <c r="K155" s="75" t="s">
        <v>68</v>
      </c>
      <c r="L155" s="75" t="s">
        <v>69</v>
      </c>
      <c r="M155" s="75" t="s">
        <v>840</v>
      </c>
      <c r="N155" s="75" t="s">
        <v>219</v>
      </c>
      <c r="O155" s="75" t="s">
        <v>841</v>
      </c>
      <c r="P155" s="75" t="s">
        <v>171</v>
      </c>
      <c r="Q155" s="75" t="s">
        <v>158</v>
      </c>
      <c r="R155" s="75" t="s">
        <v>842</v>
      </c>
      <c r="S155" s="75" t="s">
        <v>74</v>
      </c>
      <c r="T155" s="75" t="s">
        <v>75</v>
      </c>
      <c r="U155" s="75" t="s">
        <v>62</v>
      </c>
      <c r="V155" s="75" t="s">
        <v>842</v>
      </c>
      <c r="W155" s="200">
        <v>42461</v>
      </c>
      <c r="X155" s="75" t="s">
        <v>843</v>
      </c>
      <c r="Y155" s="75" t="s">
        <v>844</v>
      </c>
      <c r="Z155" s="75" t="s">
        <v>845</v>
      </c>
      <c r="AA155" s="75" t="s">
        <v>97</v>
      </c>
      <c r="AB155" s="200">
        <v>44806</v>
      </c>
      <c r="AC155" s="75" t="s">
        <v>285</v>
      </c>
      <c r="AD155" s="75" t="s">
        <v>71</v>
      </c>
      <c r="AE155" s="75" t="s">
        <v>71</v>
      </c>
      <c r="AF155" s="75" t="s">
        <v>71</v>
      </c>
      <c r="AG155" s="75" t="s">
        <v>99</v>
      </c>
      <c r="AH155" s="75" t="s">
        <v>99</v>
      </c>
      <c r="AI155" s="75" t="s">
        <v>99</v>
      </c>
      <c r="AJ155" s="75" t="s">
        <v>99</v>
      </c>
    </row>
    <row r="156" spans="1:36" ht="89.25" x14ac:dyDescent="0.25">
      <c r="A156" s="75" t="s">
        <v>846</v>
      </c>
      <c r="B156" s="75" t="s">
        <v>515</v>
      </c>
      <c r="C156" s="75" t="s">
        <v>675</v>
      </c>
      <c r="D156" s="75" t="s">
        <v>62</v>
      </c>
      <c r="E156" s="75" t="s">
        <v>62</v>
      </c>
      <c r="F156" s="75" t="s">
        <v>847</v>
      </c>
      <c r="G156" s="75" t="s">
        <v>848</v>
      </c>
      <c r="H156" s="75" t="s">
        <v>65</v>
      </c>
      <c r="I156" s="75" t="s">
        <v>66</v>
      </c>
      <c r="J156" s="75" t="s">
        <v>105</v>
      </c>
      <c r="K156" s="75" t="s">
        <v>154</v>
      </c>
      <c r="L156" s="75" t="s">
        <v>69</v>
      </c>
      <c r="M156" s="75" t="s">
        <v>849</v>
      </c>
      <c r="N156" s="75" t="s">
        <v>219</v>
      </c>
      <c r="O156" s="75" t="s">
        <v>850</v>
      </c>
      <c r="P156" s="75" t="s">
        <v>171</v>
      </c>
      <c r="Q156" s="75" t="s">
        <v>72</v>
      </c>
      <c r="R156" s="75" t="s">
        <v>842</v>
      </c>
      <c r="S156" s="75" t="s">
        <v>524</v>
      </c>
      <c r="T156" s="75" t="s">
        <v>92</v>
      </c>
      <c r="U156" s="75" t="s">
        <v>272</v>
      </c>
      <c r="V156" s="75" t="s">
        <v>842</v>
      </c>
      <c r="W156" s="75" t="s">
        <v>62</v>
      </c>
      <c r="X156" s="75" t="s">
        <v>62</v>
      </c>
      <c r="Y156" s="75" t="s">
        <v>62</v>
      </c>
      <c r="Z156" s="75" t="s">
        <v>62</v>
      </c>
      <c r="AA156" s="75" t="s">
        <v>62</v>
      </c>
      <c r="AB156" s="75" t="s">
        <v>62</v>
      </c>
      <c r="AC156" s="75" t="s">
        <v>62</v>
      </c>
      <c r="AD156" s="75" t="s">
        <v>71</v>
      </c>
      <c r="AE156" s="75" t="s">
        <v>71</v>
      </c>
      <c r="AF156" s="75" t="s">
        <v>71</v>
      </c>
      <c r="AG156" s="75" t="s">
        <v>76</v>
      </c>
      <c r="AH156" s="75" t="s">
        <v>76</v>
      </c>
      <c r="AI156" s="75" t="s">
        <v>77</v>
      </c>
      <c r="AJ156" s="75" t="s">
        <v>77</v>
      </c>
    </row>
    <row r="157" spans="1:36" ht="137.25" customHeight="1" x14ac:dyDescent="0.25">
      <c r="A157" s="75" t="s">
        <v>851</v>
      </c>
      <c r="B157" s="75" t="s">
        <v>515</v>
      </c>
      <c r="C157" s="75" t="s">
        <v>675</v>
      </c>
      <c r="D157" s="75" t="s">
        <v>62</v>
      </c>
      <c r="E157" s="75" t="s">
        <v>62</v>
      </c>
      <c r="F157" s="75" t="s">
        <v>852</v>
      </c>
      <c r="G157" s="75" t="s">
        <v>853</v>
      </c>
      <c r="H157" s="75" t="s">
        <v>65</v>
      </c>
      <c r="I157" s="75" t="s">
        <v>66</v>
      </c>
      <c r="J157" s="75" t="s">
        <v>105</v>
      </c>
      <c r="K157" s="75" t="s">
        <v>408</v>
      </c>
      <c r="L157" s="75" t="s">
        <v>69</v>
      </c>
      <c r="M157" s="75" t="s">
        <v>186</v>
      </c>
      <c r="N157" s="75" t="s">
        <v>852</v>
      </c>
      <c r="O157" s="75" t="s">
        <v>854</v>
      </c>
      <c r="P157" s="75" t="s">
        <v>171</v>
      </c>
      <c r="Q157" s="75" t="s">
        <v>90</v>
      </c>
      <c r="R157" s="75" t="s">
        <v>842</v>
      </c>
      <c r="S157" s="75" t="s">
        <v>74</v>
      </c>
      <c r="T157" s="75" t="s">
        <v>189</v>
      </c>
      <c r="U157" s="75" t="s">
        <v>71</v>
      </c>
      <c r="V157" s="75" t="s">
        <v>842</v>
      </c>
      <c r="W157" s="200">
        <v>42461</v>
      </c>
      <c r="X157" s="75" t="s">
        <v>583</v>
      </c>
      <c r="Y157" s="75" t="s">
        <v>855</v>
      </c>
      <c r="Z157" s="75" t="s">
        <v>845</v>
      </c>
      <c r="AA157" s="75" t="s">
        <v>97</v>
      </c>
      <c r="AB157" s="200">
        <v>44806</v>
      </c>
      <c r="AC157" s="75" t="s">
        <v>856</v>
      </c>
      <c r="AD157" s="75" t="s">
        <v>71</v>
      </c>
      <c r="AE157" s="75" t="s">
        <v>71</v>
      </c>
      <c r="AF157" s="75" t="s">
        <v>71</v>
      </c>
      <c r="AG157" s="75" t="s">
        <v>99</v>
      </c>
      <c r="AH157" s="75" t="s">
        <v>99</v>
      </c>
      <c r="AI157" s="75" t="s">
        <v>99</v>
      </c>
      <c r="AJ157" s="75" t="s">
        <v>99</v>
      </c>
    </row>
    <row r="158" spans="1:36" ht="76.5" x14ac:dyDescent="0.25">
      <c r="A158" s="75" t="s">
        <v>857</v>
      </c>
      <c r="B158" s="75" t="s">
        <v>515</v>
      </c>
      <c r="C158" s="75" t="s">
        <v>675</v>
      </c>
      <c r="D158" s="75" t="s">
        <v>62</v>
      </c>
      <c r="E158" s="75" t="s">
        <v>62</v>
      </c>
      <c r="F158" s="75" t="s">
        <v>858</v>
      </c>
      <c r="G158" s="75" t="s">
        <v>859</v>
      </c>
      <c r="H158" s="75" t="s">
        <v>65</v>
      </c>
      <c r="I158" s="75" t="s">
        <v>66</v>
      </c>
      <c r="J158" s="75" t="s">
        <v>87</v>
      </c>
      <c r="K158" s="75" t="s">
        <v>88</v>
      </c>
      <c r="L158" s="75" t="s">
        <v>69</v>
      </c>
      <c r="M158" s="75" t="s">
        <v>520</v>
      </c>
      <c r="N158" s="75" t="s">
        <v>858</v>
      </c>
      <c r="O158" s="75" t="s">
        <v>860</v>
      </c>
      <c r="P158" s="75" t="s">
        <v>171</v>
      </c>
      <c r="Q158" s="75" t="s">
        <v>158</v>
      </c>
      <c r="R158" s="75" t="s">
        <v>842</v>
      </c>
      <c r="S158" s="75" t="s">
        <v>524</v>
      </c>
      <c r="T158" s="75" t="s">
        <v>92</v>
      </c>
      <c r="U158" s="75" t="s">
        <v>62</v>
      </c>
      <c r="V158" s="75" t="s">
        <v>842</v>
      </c>
      <c r="W158" s="200">
        <v>43282</v>
      </c>
      <c r="X158" s="75" t="s">
        <v>160</v>
      </c>
      <c r="Y158" s="75" t="s">
        <v>861</v>
      </c>
      <c r="Z158" s="75" t="s">
        <v>845</v>
      </c>
      <c r="AA158" s="75" t="s">
        <v>97</v>
      </c>
      <c r="AB158" s="200">
        <v>44806</v>
      </c>
      <c r="AC158" s="75" t="s">
        <v>285</v>
      </c>
      <c r="AD158" s="75" t="s">
        <v>71</v>
      </c>
      <c r="AE158" s="75" t="s">
        <v>71</v>
      </c>
      <c r="AF158" s="75" t="s">
        <v>71</v>
      </c>
      <c r="AG158" s="75" t="s">
        <v>76</v>
      </c>
      <c r="AH158" s="75" t="s">
        <v>77</v>
      </c>
      <c r="AI158" s="75" t="s">
        <v>77</v>
      </c>
      <c r="AJ158" s="75" t="s">
        <v>77</v>
      </c>
    </row>
    <row r="159" spans="1:36" ht="51" x14ac:dyDescent="0.25">
      <c r="A159" s="75" t="s">
        <v>862</v>
      </c>
      <c r="B159" s="75" t="s">
        <v>515</v>
      </c>
      <c r="C159" s="75" t="s">
        <v>675</v>
      </c>
      <c r="D159" s="75" t="s">
        <v>62</v>
      </c>
      <c r="E159" s="75" t="s">
        <v>62</v>
      </c>
      <c r="F159" s="75" t="s">
        <v>863</v>
      </c>
      <c r="G159" s="75" t="s">
        <v>864</v>
      </c>
      <c r="H159" s="75" t="s">
        <v>65</v>
      </c>
      <c r="I159" s="75" t="s">
        <v>66</v>
      </c>
      <c r="J159" s="75" t="s">
        <v>87</v>
      </c>
      <c r="K159" s="75" t="s">
        <v>88</v>
      </c>
      <c r="L159" s="75" t="s">
        <v>69</v>
      </c>
      <c r="M159" s="75" t="s">
        <v>219</v>
      </c>
      <c r="N159" s="75" t="s">
        <v>219</v>
      </c>
      <c r="O159" s="75" t="s">
        <v>865</v>
      </c>
      <c r="P159" s="75" t="s">
        <v>171</v>
      </c>
      <c r="Q159" s="75" t="s">
        <v>158</v>
      </c>
      <c r="R159" s="75" t="s">
        <v>842</v>
      </c>
      <c r="S159" s="75" t="s">
        <v>74</v>
      </c>
      <c r="T159" s="75" t="s">
        <v>92</v>
      </c>
      <c r="U159" s="75" t="s">
        <v>62</v>
      </c>
      <c r="V159" s="75" t="s">
        <v>842</v>
      </c>
      <c r="W159" s="200">
        <v>42461</v>
      </c>
      <c r="X159" s="75" t="s">
        <v>160</v>
      </c>
      <c r="Y159" s="75" t="s">
        <v>861</v>
      </c>
      <c r="Z159" s="75" t="s">
        <v>866</v>
      </c>
      <c r="AA159" s="75" t="s">
        <v>97</v>
      </c>
      <c r="AB159" s="200">
        <v>44806</v>
      </c>
      <c r="AC159" s="75" t="s">
        <v>285</v>
      </c>
      <c r="AD159" s="75" t="s">
        <v>71</v>
      </c>
      <c r="AE159" s="75" t="s">
        <v>71</v>
      </c>
      <c r="AF159" s="75" t="s">
        <v>71</v>
      </c>
      <c r="AG159" s="75" t="s">
        <v>99</v>
      </c>
      <c r="AH159" s="75" t="s">
        <v>99</v>
      </c>
      <c r="AI159" s="75" t="s">
        <v>99</v>
      </c>
      <c r="AJ159" s="75" t="s">
        <v>99</v>
      </c>
    </row>
    <row r="160" spans="1:36" ht="51" x14ac:dyDescent="0.25">
      <c r="A160" s="75" t="s">
        <v>867</v>
      </c>
      <c r="B160" s="75" t="s">
        <v>515</v>
      </c>
      <c r="C160" s="75" t="s">
        <v>675</v>
      </c>
      <c r="D160" s="75" t="s">
        <v>62</v>
      </c>
      <c r="E160" s="75" t="s">
        <v>62</v>
      </c>
      <c r="F160" s="75" t="s">
        <v>868</v>
      </c>
      <c r="G160" s="75" t="s">
        <v>869</v>
      </c>
      <c r="H160" s="75" t="s">
        <v>65</v>
      </c>
      <c r="I160" s="75" t="s">
        <v>66</v>
      </c>
      <c r="J160" s="75" t="s">
        <v>87</v>
      </c>
      <c r="K160" s="75" t="s">
        <v>88</v>
      </c>
      <c r="L160" s="75" t="s">
        <v>69</v>
      </c>
      <c r="M160" s="75" t="s">
        <v>219</v>
      </c>
      <c r="N160" s="75" t="s">
        <v>219</v>
      </c>
      <c r="O160" s="75" t="s">
        <v>870</v>
      </c>
      <c r="P160" s="75" t="s">
        <v>71</v>
      </c>
      <c r="Q160" s="75" t="s">
        <v>158</v>
      </c>
      <c r="R160" s="75" t="s">
        <v>842</v>
      </c>
      <c r="S160" s="75" t="s">
        <v>74</v>
      </c>
      <c r="T160" s="75" t="s">
        <v>92</v>
      </c>
      <c r="U160" s="75" t="s">
        <v>62</v>
      </c>
      <c r="V160" s="75" t="s">
        <v>842</v>
      </c>
      <c r="W160" s="200">
        <v>42461</v>
      </c>
      <c r="X160" s="75" t="s">
        <v>160</v>
      </c>
      <c r="Y160" s="75" t="s">
        <v>861</v>
      </c>
      <c r="Z160" s="75" t="s">
        <v>845</v>
      </c>
      <c r="AA160" s="75" t="s">
        <v>97</v>
      </c>
      <c r="AB160" s="200">
        <v>44806</v>
      </c>
      <c r="AC160" s="75" t="s">
        <v>285</v>
      </c>
      <c r="AD160" s="75" t="s">
        <v>71</v>
      </c>
      <c r="AE160" s="75" t="s">
        <v>71</v>
      </c>
      <c r="AF160" s="75" t="s">
        <v>71</v>
      </c>
      <c r="AG160" s="75" t="s">
        <v>76</v>
      </c>
      <c r="AH160" s="75" t="s">
        <v>77</v>
      </c>
      <c r="AI160" s="75" t="s">
        <v>77</v>
      </c>
      <c r="AJ160" s="75" t="s">
        <v>77</v>
      </c>
    </row>
    <row r="161" spans="1:36" ht="51" x14ac:dyDescent="0.25">
      <c r="A161" s="75" t="s">
        <v>871</v>
      </c>
      <c r="B161" s="75" t="s">
        <v>515</v>
      </c>
      <c r="C161" s="75" t="s">
        <v>675</v>
      </c>
      <c r="D161" s="75" t="s">
        <v>62</v>
      </c>
      <c r="E161" s="75" t="s">
        <v>62</v>
      </c>
      <c r="F161" s="75" t="s">
        <v>872</v>
      </c>
      <c r="G161" s="75" t="s">
        <v>873</v>
      </c>
      <c r="H161" s="75" t="s">
        <v>65</v>
      </c>
      <c r="I161" s="75" t="s">
        <v>66</v>
      </c>
      <c r="J161" s="75" t="s">
        <v>218</v>
      </c>
      <c r="K161" s="75" t="s">
        <v>530</v>
      </c>
      <c r="L161" s="75" t="s">
        <v>69</v>
      </c>
      <c r="M161" s="75" t="s">
        <v>219</v>
      </c>
      <c r="N161" s="75" t="s">
        <v>219</v>
      </c>
      <c r="O161" s="75" t="s">
        <v>874</v>
      </c>
      <c r="P161" s="75" t="s">
        <v>71</v>
      </c>
      <c r="Q161" s="75" t="s">
        <v>158</v>
      </c>
      <c r="R161" s="75" t="s">
        <v>842</v>
      </c>
      <c r="S161" s="75" t="s">
        <v>74</v>
      </c>
      <c r="T161" s="75" t="s">
        <v>92</v>
      </c>
      <c r="U161" s="75" t="s">
        <v>62</v>
      </c>
      <c r="V161" s="75" t="s">
        <v>842</v>
      </c>
      <c r="W161" s="200">
        <v>42461</v>
      </c>
      <c r="X161" s="75" t="s">
        <v>160</v>
      </c>
      <c r="Y161" s="75" t="s">
        <v>861</v>
      </c>
      <c r="Z161" s="75" t="s">
        <v>845</v>
      </c>
      <c r="AA161" s="75" t="s">
        <v>97</v>
      </c>
      <c r="AB161" s="200">
        <v>44806</v>
      </c>
      <c r="AC161" s="75" t="s">
        <v>285</v>
      </c>
      <c r="AD161" s="75" t="s">
        <v>71</v>
      </c>
      <c r="AE161" s="75" t="s">
        <v>71</v>
      </c>
      <c r="AF161" s="75" t="s">
        <v>71</v>
      </c>
      <c r="AG161" s="75" t="s">
        <v>76</v>
      </c>
      <c r="AH161" s="75" t="s">
        <v>76</v>
      </c>
      <c r="AI161" s="75" t="s">
        <v>76</v>
      </c>
      <c r="AJ161" s="75" t="s">
        <v>76</v>
      </c>
    </row>
    <row r="162" spans="1:36" ht="51" x14ac:dyDescent="0.25">
      <c r="A162" s="75" t="s">
        <v>875</v>
      </c>
      <c r="B162" s="75" t="s">
        <v>515</v>
      </c>
      <c r="C162" s="75" t="s">
        <v>675</v>
      </c>
      <c r="D162" s="75" t="s">
        <v>62</v>
      </c>
      <c r="E162" s="75" t="s">
        <v>62</v>
      </c>
      <c r="F162" s="75" t="s">
        <v>876</v>
      </c>
      <c r="G162" s="75" t="s">
        <v>877</v>
      </c>
      <c r="H162" s="75" t="s">
        <v>65</v>
      </c>
      <c r="I162" s="75" t="s">
        <v>66</v>
      </c>
      <c r="J162" s="75" t="s">
        <v>87</v>
      </c>
      <c r="K162" s="75" t="s">
        <v>530</v>
      </c>
      <c r="L162" s="75" t="s">
        <v>69</v>
      </c>
      <c r="M162" s="75" t="s">
        <v>219</v>
      </c>
      <c r="N162" s="75" t="s">
        <v>219</v>
      </c>
      <c r="O162" s="75" t="s">
        <v>878</v>
      </c>
      <c r="P162" s="75" t="s">
        <v>71</v>
      </c>
      <c r="Q162" s="75" t="s">
        <v>158</v>
      </c>
      <c r="R162" s="75" t="s">
        <v>842</v>
      </c>
      <c r="S162" s="75" t="s">
        <v>74</v>
      </c>
      <c r="T162" s="75" t="s">
        <v>92</v>
      </c>
      <c r="U162" s="75" t="s">
        <v>62</v>
      </c>
      <c r="V162" s="75" t="s">
        <v>842</v>
      </c>
      <c r="W162" s="75" t="s">
        <v>879</v>
      </c>
      <c r="X162" s="75" t="s">
        <v>160</v>
      </c>
      <c r="Y162" s="75" t="s">
        <v>861</v>
      </c>
      <c r="Z162" s="75" t="s">
        <v>845</v>
      </c>
      <c r="AA162" s="75" t="s">
        <v>97</v>
      </c>
      <c r="AB162" s="200">
        <v>44806</v>
      </c>
      <c r="AC162" s="75" t="s">
        <v>285</v>
      </c>
      <c r="AD162" s="75" t="s">
        <v>71</v>
      </c>
      <c r="AE162" s="75" t="s">
        <v>71</v>
      </c>
      <c r="AF162" s="75" t="s">
        <v>71</v>
      </c>
      <c r="AG162" s="75" t="s">
        <v>76</v>
      </c>
      <c r="AH162" s="75" t="s">
        <v>76</v>
      </c>
      <c r="AI162" s="75" t="s">
        <v>76</v>
      </c>
      <c r="AJ162" s="75" t="s">
        <v>76</v>
      </c>
    </row>
    <row r="163" spans="1:36" ht="51" x14ac:dyDescent="0.25">
      <c r="A163" s="75" t="s">
        <v>880</v>
      </c>
      <c r="B163" s="75" t="s">
        <v>515</v>
      </c>
      <c r="C163" s="75" t="s">
        <v>675</v>
      </c>
      <c r="D163" s="75" t="s">
        <v>62</v>
      </c>
      <c r="E163" s="75" t="s">
        <v>62</v>
      </c>
      <c r="F163" s="75" t="s">
        <v>881</v>
      </c>
      <c r="G163" s="75" t="s">
        <v>882</v>
      </c>
      <c r="H163" s="75" t="s">
        <v>65</v>
      </c>
      <c r="I163" s="75" t="s">
        <v>66</v>
      </c>
      <c r="J163" s="75" t="s">
        <v>87</v>
      </c>
      <c r="K163" s="75" t="s">
        <v>530</v>
      </c>
      <c r="L163" s="75" t="s">
        <v>69</v>
      </c>
      <c r="M163" s="75" t="s">
        <v>219</v>
      </c>
      <c r="N163" s="75" t="s">
        <v>219</v>
      </c>
      <c r="O163" s="75" t="s">
        <v>883</v>
      </c>
      <c r="P163" s="75" t="s">
        <v>71</v>
      </c>
      <c r="Q163" s="75" t="s">
        <v>158</v>
      </c>
      <c r="R163" s="75" t="s">
        <v>842</v>
      </c>
      <c r="S163" s="75" t="s">
        <v>74</v>
      </c>
      <c r="T163" s="75" t="s">
        <v>92</v>
      </c>
      <c r="U163" s="75" t="s">
        <v>62</v>
      </c>
      <c r="V163" s="75" t="s">
        <v>842</v>
      </c>
      <c r="W163" s="200">
        <v>42461</v>
      </c>
      <c r="X163" s="75" t="s">
        <v>160</v>
      </c>
      <c r="Y163" s="75" t="s">
        <v>861</v>
      </c>
      <c r="Z163" s="75" t="s">
        <v>845</v>
      </c>
      <c r="AA163" s="75" t="s">
        <v>97</v>
      </c>
      <c r="AB163" s="200">
        <v>44806</v>
      </c>
      <c r="AC163" s="75" t="s">
        <v>285</v>
      </c>
      <c r="AD163" s="75" t="s">
        <v>71</v>
      </c>
      <c r="AE163" s="75" t="s">
        <v>71</v>
      </c>
      <c r="AF163" s="75" t="s">
        <v>71</v>
      </c>
      <c r="AG163" s="75" t="s">
        <v>76</v>
      </c>
      <c r="AH163" s="75" t="s">
        <v>76</v>
      </c>
      <c r="AI163" s="75" t="s">
        <v>76</v>
      </c>
      <c r="AJ163" s="75" t="s">
        <v>76</v>
      </c>
    </row>
    <row r="164" spans="1:36" ht="76.5" x14ac:dyDescent="0.25">
      <c r="A164" s="75" t="s">
        <v>884</v>
      </c>
      <c r="B164" s="75" t="s">
        <v>515</v>
      </c>
      <c r="C164" s="75" t="s">
        <v>675</v>
      </c>
      <c r="D164" s="75" t="s">
        <v>62</v>
      </c>
      <c r="E164" s="75" t="s">
        <v>62</v>
      </c>
      <c r="F164" s="75" t="s">
        <v>885</v>
      </c>
      <c r="G164" s="75" t="s">
        <v>886</v>
      </c>
      <c r="H164" s="75" t="s">
        <v>65</v>
      </c>
      <c r="I164" s="75" t="s">
        <v>66</v>
      </c>
      <c r="J164" s="75" t="s">
        <v>87</v>
      </c>
      <c r="K164" s="75" t="s">
        <v>233</v>
      </c>
      <c r="L164" s="75" t="s">
        <v>69</v>
      </c>
      <c r="M164" s="75" t="s">
        <v>219</v>
      </c>
      <c r="N164" s="75" t="s">
        <v>219</v>
      </c>
      <c r="O164" s="75" t="s">
        <v>887</v>
      </c>
      <c r="P164" s="75" t="s">
        <v>171</v>
      </c>
      <c r="Q164" s="75" t="s">
        <v>158</v>
      </c>
      <c r="R164" s="75" t="s">
        <v>842</v>
      </c>
      <c r="S164" s="75" t="s">
        <v>524</v>
      </c>
      <c r="T164" s="75" t="s">
        <v>75</v>
      </c>
      <c r="U164" s="75" t="s">
        <v>62</v>
      </c>
      <c r="V164" s="75" t="s">
        <v>842</v>
      </c>
      <c r="W164" s="200">
        <v>42461</v>
      </c>
      <c r="X164" s="75" t="s">
        <v>160</v>
      </c>
      <c r="Y164" s="75" t="s">
        <v>861</v>
      </c>
      <c r="Z164" s="75" t="s">
        <v>845</v>
      </c>
      <c r="AA164" s="75" t="s">
        <v>97</v>
      </c>
      <c r="AB164" s="200">
        <v>44806</v>
      </c>
      <c r="AC164" s="75" t="s">
        <v>285</v>
      </c>
      <c r="AD164" s="75" t="s">
        <v>71</v>
      </c>
      <c r="AE164" s="75" t="s">
        <v>71</v>
      </c>
      <c r="AF164" s="75" t="s">
        <v>71</v>
      </c>
      <c r="AG164" s="75" t="s">
        <v>77</v>
      </c>
      <c r="AH164" s="75" t="s">
        <v>77</v>
      </c>
      <c r="AI164" s="75" t="s">
        <v>77</v>
      </c>
      <c r="AJ164" s="75" t="s">
        <v>77</v>
      </c>
    </row>
    <row r="165" spans="1:36" ht="38.25" x14ac:dyDescent="0.25">
      <c r="A165" s="75" t="s">
        <v>888</v>
      </c>
      <c r="B165" s="75" t="s">
        <v>515</v>
      </c>
      <c r="C165" s="75" t="s">
        <v>675</v>
      </c>
      <c r="D165" s="75" t="s">
        <v>62</v>
      </c>
      <c r="E165" s="75" t="s">
        <v>62</v>
      </c>
      <c r="F165" s="75" t="s">
        <v>889</v>
      </c>
      <c r="G165" s="75" t="s">
        <v>890</v>
      </c>
      <c r="H165" s="75" t="s">
        <v>65</v>
      </c>
      <c r="I165" s="75" t="s">
        <v>66</v>
      </c>
      <c r="J165" s="75" t="s">
        <v>87</v>
      </c>
      <c r="K165" s="75" t="s">
        <v>233</v>
      </c>
      <c r="L165" s="75" t="s">
        <v>69</v>
      </c>
      <c r="M165" s="75" t="s">
        <v>219</v>
      </c>
      <c r="N165" s="75" t="s">
        <v>219</v>
      </c>
      <c r="O165" s="75" t="s">
        <v>891</v>
      </c>
      <c r="P165" s="75" t="s">
        <v>71</v>
      </c>
      <c r="Q165" s="75" t="s">
        <v>158</v>
      </c>
      <c r="R165" s="75" t="s">
        <v>842</v>
      </c>
      <c r="S165" s="75" t="s">
        <v>74</v>
      </c>
      <c r="T165" s="75" t="s">
        <v>92</v>
      </c>
      <c r="U165" s="75" t="s">
        <v>62</v>
      </c>
      <c r="V165" s="75" t="s">
        <v>842</v>
      </c>
      <c r="W165" s="200">
        <v>42461</v>
      </c>
      <c r="X165" s="75" t="s">
        <v>843</v>
      </c>
      <c r="Y165" s="75" t="s">
        <v>844</v>
      </c>
      <c r="Z165" s="75" t="s">
        <v>845</v>
      </c>
      <c r="AA165" s="75" t="s">
        <v>97</v>
      </c>
      <c r="AB165" s="200">
        <v>44806</v>
      </c>
      <c r="AC165" s="75" t="s">
        <v>285</v>
      </c>
      <c r="AD165" s="75" t="s">
        <v>71</v>
      </c>
      <c r="AE165" s="75" t="s">
        <v>71</v>
      </c>
      <c r="AF165" s="75" t="s">
        <v>71</v>
      </c>
      <c r="AG165" s="75" t="s">
        <v>76</v>
      </c>
      <c r="AH165" s="75" t="s">
        <v>76</v>
      </c>
      <c r="AI165" s="75" t="s">
        <v>76</v>
      </c>
      <c r="AJ165" s="75" t="s">
        <v>76</v>
      </c>
    </row>
    <row r="166" spans="1:36" ht="63.75" x14ac:dyDescent="0.25">
      <c r="A166" s="75" t="s">
        <v>892</v>
      </c>
      <c r="B166" s="75" t="s">
        <v>515</v>
      </c>
      <c r="C166" s="75" t="s">
        <v>675</v>
      </c>
      <c r="D166" s="75" t="s">
        <v>62</v>
      </c>
      <c r="E166" s="75" t="s">
        <v>62</v>
      </c>
      <c r="F166" s="75" t="s">
        <v>893</v>
      </c>
      <c r="G166" s="75" t="s">
        <v>894</v>
      </c>
      <c r="H166" s="75" t="s">
        <v>65</v>
      </c>
      <c r="I166" s="75" t="s">
        <v>66</v>
      </c>
      <c r="J166" s="75" t="s">
        <v>87</v>
      </c>
      <c r="K166" s="75" t="s">
        <v>233</v>
      </c>
      <c r="L166" s="75" t="s">
        <v>69</v>
      </c>
      <c r="M166" s="75" t="s">
        <v>219</v>
      </c>
      <c r="N166" s="75" t="s">
        <v>219</v>
      </c>
      <c r="O166" s="75" t="s">
        <v>895</v>
      </c>
      <c r="P166" s="75" t="s">
        <v>171</v>
      </c>
      <c r="Q166" s="75" t="s">
        <v>158</v>
      </c>
      <c r="R166" s="75" t="s">
        <v>842</v>
      </c>
      <c r="S166" s="75" t="s">
        <v>74</v>
      </c>
      <c r="T166" s="75" t="s">
        <v>92</v>
      </c>
      <c r="U166" s="75" t="s">
        <v>62</v>
      </c>
      <c r="V166" s="75" t="s">
        <v>842</v>
      </c>
      <c r="W166" s="200">
        <v>42461</v>
      </c>
      <c r="X166" s="75" t="s">
        <v>160</v>
      </c>
      <c r="Y166" s="75" t="s">
        <v>861</v>
      </c>
      <c r="Z166" s="75" t="s">
        <v>845</v>
      </c>
      <c r="AA166" s="75" t="s">
        <v>97</v>
      </c>
      <c r="AB166" s="200">
        <v>44806</v>
      </c>
      <c r="AC166" s="75" t="s">
        <v>285</v>
      </c>
      <c r="AD166" s="75" t="s">
        <v>71</v>
      </c>
      <c r="AE166" s="75" t="s">
        <v>71</v>
      </c>
      <c r="AF166" s="75" t="s">
        <v>71</v>
      </c>
      <c r="AG166" s="75" t="s">
        <v>99</v>
      </c>
      <c r="AH166" s="75" t="s">
        <v>77</v>
      </c>
      <c r="AI166" s="75" t="s">
        <v>76</v>
      </c>
      <c r="AJ166" s="75" t="s">
        <v>77</v>
      </c>
    </row>
    <row r="167" spans="1:36" ht="51" x14ac:dyDescent="0.25">
      <c r="A167" s="75" t="s">
        <v>896</v>
      </c>
      <c r="B167" s="75" t="s">
        <v>515</v>
      </c>
      <c r="C167" s="75" t="s">
        <v>675</v>
      </c>
      <c r="D167" s="75" t="s">
        <v>62</v>
      </c>
      <c r="E167" s="75" t="s">
        <v>62</v>
      </c>
      <c r="F167" s="75" t="s">
        <v>897</v>
      </c>
      <c r="G167" s="75" t="s">
        <v>898</v>
      </c>
      <c r="H167" s="75" t="s">
        <v>65</v>
      </c>
      <c r="I167" s="75" t="s">
        <v>66</v>
      </c>
      <c r="J167" s="75" t="s">
        <v>87</v>
      </c>
      <c r="K167" s="75" t="s">
        <v>233</v>
      </c>
      <c r="L167" s="75" t="s">
        <v>69</v>
      </c>
      <c r="M167" s="75" t="s">
        <v>219</v>
      </c>
      <c r="N167" s="75" t="s">
        <v>219</v>
      </c>
      <c r="O167" s="75" t="s">
        <v>899</v>
      </c>
      <c r="P167" s="75" t="s">
        <v>71</v>
      </c>
      <c r="Q167" s="75" t="s">
        <v>158</v>
      </c>
      <c r="R167" s="75" t="s">
        <v>842</v>
      </c>
      <c r="S167" s="75" t="s">
        <v>74</v>
      </c>
      <c r="T167" s="75" t="s">
        <v>92</v>
      </c>
      <c r="U167" s="75" t="s">
        <v>62</v>
      </c>
      <c r="V167" s="75" t="s">
        <v>842</v>
      </c>
      <c r="W167" s="200">
        <v>44259</v>
      </c>
      <c r="X167" s="75" t="s">
        <v>160</v>
      </c>
      <c r="Y167" s="75" t="s">
        <v>861</v>
      </c>
      <c r="Z167" s="75" t="s">
        <v>845</v>
      </c>
      <c r="AA167" s="75" t="s">
        <v>97</v>
      </c>
      <c r="AB167" s="200">
        <v>44807</v>
      </c>
      <c r="AC167" s="75" t="s">
        <v>285</v>
      </c>
      <c r="AD167" s="75" t="s">
        <v>71</v>
      </c>
      <c r="AE167" s="75" t="s">
        <v>71</v>
      </c>
      <c r="AF167" s="75" t="s">
        <v>71</v>
      </c>
      <c r="AG167" s="75" t="s">
        <v>76</v>
      </c>
      <c r="AH167" s="75" t="s">
        <v>76</v>
      </c>
      <c r="AI167" s="75" t="s">
        <v>77</v>
      </c>
      <c r="AJ167" s="75" t="s">
        <v>77</v>
      </c>
    </row>
    <row r="168" spans="1:36" ht="63.75" x14ac:dyDescent="0.25">
      <c r="A168" s="75" t="s">
        <v>900</v>
      </c>
      <c r="B168" s="75" t="s">
        <v>515</v>
      </c>
      <c r="C168" s="75" t="s">
        <v>675</v>
      </c>
      <c r="D168" s="75" t="s">
        <v>62</v>
      </c>
      <c r="E168" s="75" t="s">
        <v>62</v>
      </c>
      <c r="F168" s="75" t="s">
        <v>901</v>
      </c>
      <c r="G168" s="75" t="s">
        <v>902</v>
      </c>
      <c r="H168" s="75" t="s">
        <v>65</v>
      </c>
      <c r="I168" s="75" t="s">
        <v>66</v>
      </c>
      <c r="J168" s="75" t="s">
        <v>87</v>
      </c>
      <c r="K168" s="75" t="s">
        <v>68</v>
      </c>
      <c r="L168" s="75" t="s">
        <v>69</v>
      </c>
      <c r="M168" s="75" t="s">
        <v>245</v>
      </c>
      <c r="N168" s="75" t="s">
        <v>903</v>
      </c>
      <c r="O168" s="75" t="s">
        <v>904</v>
      </c>
      <c r="P168" s="75" t="s">
        <v>171</v>
      </c>
      <c r="Q168" s="75" t="s">
        <v>158</v>
      </c>
      <c r="R168" s="75" t="s">
        <v>842</v>
      </c>
      <c r="S168" s="75" t="s">
        <v>74</v>
      </c>
      <c r="T168" s="75" t="s">
        <v>92</v>
      </c>
      <c r="U168" s="75" t="s">
        <v>62</v>
      </c>
      <c r="V168" s="75" t="s">
        <v>842</v>
      </c>
      <c r="W168" s="200">
        <v>42461</v>
      </c>
      <c r="X168" s="75" t="s">
        <v>160</v>
      </c>
      <c r="Y168" s="75" t="s">
        <v>861</v>
      </c>
      <c r="Z168" s="75" t="s">
        <v>845</v>
      </c>
      <c r="AA168" s="75" t="s">
        <v>97</v>
      </c>
      <c r="AB168" s="200">
        <v>44806</v>
      </c>
      <c r="AC168" s="75" t="s">
        <v>285</v>
      </c>
      <c r="AD168" s="75" t="s">
        <v>71</v>
      </c>
      <c r="AE168" s="75" t="s">
        <v>71</v>
      </c>
      <c r="AF168" s="75" t="s">
        <v>71</v>
      </c>
      <c r="AG168" s="75" t="s">
        <v>99</v>
      </c>
      <c r="AH168" s="75" t="s">
        <v>99</v>
      </c>
      <c r="AI168" s="75" t="s">
        <v>99</v>
      </c>
      <c r="AJ168" s="75" t="s">
        <v>99</v>
      </c>
    </row>
    <row r="169" spans="1:36" ht="51" x14ac:dyDescent="0.25">
      <c r="A169" s="75" t="s">
        <v>905</v>
      </c>
      <c r="B169" s="75" t="s">
        <v>515</v>
      </c>
      <c r="C169" s="75" t="s">
        <v>675</v>
      </c>
      <c r="D169" s="75" t="s">
        <v>62</v>
      </c>
      <c r="E169" s="75" t="s">
        <v>62</v>
      </c>
      <c r="F169" s="75" t="s">
        <v>906</v>
      </c>
      <c r="G169" s="75" t="s">
        <v>907</v>
      </c>
      <c r="H169" s="75" t="s">
        <v>65</v>
      </c>
      <c r="I169" s="75" t="s">
        <v>66</v>
      </c>
      <c r="J169" s="75" t="s">
        <v>153</v>
      </c>
      <c r="K169" s="75" t="s">
        <v>68</v>
      </c>
      <c r="L169" s="75" t="s">
        <v>69</v>
      </c>
      <c r="M169" s="75" t="s">
        <v>840</v>
      </c>
      <c r="N169" s="75" t="s">
        <v>219</v>
      </c>
      <c r="O169" s="75" t="s">
        <v>908</v>
      </c>
      <c r="P169" s="75" t="s">
        <v>171</v>
      </c>
      <c r="Q169" s="75" t="s">
        <v>158</v>
      </c>
      <c r="R169" s="75" t="s">
        <v>842</v>
      </c>
      <c r="S169" s="75" t="s">
        <v>74</v>
      </c>
      <c r="T169" s="75" t="s">
        <v>75</v>
      </c>
      <c r="U169" s="75" t="s">
        <v>62</v>
      </c>
      <c r="V169" s="75" t="s">
        <v>842</v>
      </c>
      <c r="W169" s="200">
        <v>42461</v>
      </c>
      <c r="X169" s="75" t="s">
        <v>160</v>
      </c>
      <c r="Y169" s="75" t="s">
        <v>861</v>
      </c>
      <c r="Z169" s="75" t="s">
        <v>845</v>
      </c>
      <c r="AA169" s="75" t="s">
        <v>97</v>
      </c>
      <c r="AB169" s="200">
        <v>44806</v>
      </c>
      <c r="AC169" s="75" t="s">
        <v>285</v>
      </c>
      <c r="AD169" s="75" t="s">
        <v>71</v>
      </c>
      <c r="AE169" s="75" t="s">
        <v>71</v>
      </c>
      <c r="AF169" s="75" t="s">
        <v>71</v>
      </c>
      <c r="AG169" s="75" t="s">
        <v>99</v>
      </c>
      <c r="AH169" s="75" t="s">
        <v>99</v>
      </c>
      <c r="AI169" s="75" t="s">
        <v>99</v>
      </c>
      <c r="AJ169" s="75" t="s">
        <v>99</v>
      </c>
    </row>
    <row r="170" spans="1:36" ht="63.75" x14ac:dyDescent="0.25">
      <c r="A170" s="75" t="s">
        <v>909</v>
      </c>
      <c r="B170" s="75" t="s">
        <v>515</v>
      </c>
      <c r="C170" s="75" t="s">
        <v>910</v>
      </c>
      <c r="D170" s="75" t="s">
        <v>911</v>
      </c>
      <c r="E170" s="75" t="s">
        <v>62</v>
      </c>
      <c r="F170" s="75" t="s">
        <v>912</v>
      </c>
      <c r="G170" s="75" t="s">
        <v>913</v>
      </c>
      <c r="H170" s="75" t="s">
        <v>65</v>
      </c>
      <c r="I170" s="75" t="s">
        <v>66</v>
      </c>
      <c r="J170" s="75" t="s">
        <v>105</v>
      </c>
      <c r="K170" s="75" t="s">
        <v>154</v>
      </c>
      <c r="L170" s="75" t="s">
        <v>69</v>
      </c>
      <c r="M170" s="75" t="s">
        <v>914</v>
      </c>
      <c r="N170" s="75" t="s">
        <v>912</v>
      </c>
      <c r="O170" s="75" t="s">
        <v>915</v>
      </c>
      <c r="P170" s="75" t="s">
        <v>171</v>
      </c>
      <c r="Q170" s="75" t="s">
        <v>72</v>
      </c>
      <c r="R170" s="75" t="s">
        <v>916</v>
      </c>
      <c r="S170" s="75" t="s">
        <v>74</v>
      </c>
      <c r="T170" s="75" t="s">
        <v>108</v>
      </c>
      <c r="U170" s="75" t="s">
        <v>917</v>
      </c>
      <c r="V170" s="75" t="s">
        <v>916</v>
      </c>
      <c r="W170" s="200">
        <v>44562</v>
      </c>
      <c r="X170" s="75" t="s">
        <v>62</v>
      </c>
      <c r="Y170" s="75" t="s">
        <v>62</v>
      </c>
      <c r="Z170" s="75" t="s">
        <v>62</v>
      </c>
      <c r="AA170" s="75" t="s">
        <v>62</v>
      </c>
      <c r="AB170" s="75" t="s">
        <v>62</v>
      </c>
      <c r="AC170" s="75" t="s">
        <v>62</v>
      </c>
      <c r="AD170" s="75" t="s">
        <v>71</v>
      </c>
      <c r="AE170" s="75" t="s">
        <v>71</v>
      </c>
      <c r="AF170" s="75" t="s">
        <v>71</v>
      </c>
      <c r="AG170" s="75" t="s">
        <v>99</v>
      </c>
      <c r="AH170" s="75" t="s">
        <v>99</v>
      </c>
      <c r="AI170" s="75" t="s">
        <v>99</v>
      </c>
      <c r="AJ170" s="75" t="s">
        <v>99</v>
      </c>
    </row>
    <row r="171" spans="1:36" ht="25.5" x14ac:dyDescent="0.25">
      <c r="A171" s="75" t="s">
        <v>918</v>
      </c>
      <c r="B171" s="75" t="s">
        <v>515</v>
      </c>
      <c r="C171" s="75" t="s">
        <v>910</v>
      </c>
      <c r="D171" s="75" t="s">
        <v>62</v>
      </c>
      <c r="E171" s="75" t="s">
        <v>62</v>
      </c>
      <c r="F171" s="75" t="s">
        <v>919</v>
      </c>
      <c r="G171" s="75" t="s">
        <v>920</v>
      </c>
      <c r="H171" s="75" t="s">
        <v>65</v>
      </c>
      <c r="I171" s="75" t="s">
        <v>66</v>
      </c>
      <c r="J171" s="75" t="s">
        <v>185</v>
      </c>
      <c r="K171" s="75" t="s">
        <v>154</v>
      </c>
      <c r="L171" s="75" t="s">
        <v>69</v>
      </c>
      <c r="M171" s="75" t="s">
        <v>201</v>
      </c>
      <c r="N171" s="75" t="s">
        <v>919</v>
      </c>
      <c r="O171" s="75" t="s">
        <v>921</v>
      </c>
      <c r="P171" s="75" t="s">
        <v>71</v>
      </c>
      <c r="Q171" s="75" t="s">
        <v>72</v>
      </c>
      <c r="R171" s="75" t="s">
        <v>916</v>
      </c>
      <c r="S171" s="75" t="s">
        <v>74</v>
      </c>
      <c r="T171" s="75" t="s">
        <v>108</v>
      </c>
      <c r="U171" s="75" t="s">
        <v>922</v>
      </c>
      <c r="V171" s="75" t="s">
        <v>916</v>
      </c>
      <c r="W171" s="200">
        <v>44562</v>
      </c>
      <c r="X171" s="75" t="s">
        <v>62</v>
      </c>
      <c r="Y171" s="75" t="s">
        <v>62</v>
      </c>
      <c r="Z171" s="75" t="s">
        <v>62</v>
      </c>
      <c r="AA171" s="75" t="s">
        <v>62</v>
      </c>
      <c r="AB171" s="75" t="s">
        <v>62</v>
      </c>
      <c r="AC171" s="75" t="s">
        <v>62</v>
      </c>
      <c r="AD171" s="75" t="s">
        <v>71</v>
      </c>
      <c r="AE171" s="75" t="s">
        <v>71</v>
      </c>
      <c r="AF171" s="75" t="s">
        <v>71</v>
      </c>
      <c r="AG171" s="75" t="s">
        <v>99</v>
      </c>
      <c r="AH171" s="75" t="s">
        <v>99</v>
      </c>
      <c r="AI171" s="75" t="s">
        <v>99</v>
      </c>
      <c r="AJ171" s="75" t="s">
        <v>99</v>
      </c>
    </row>
    <row r="172" spans="1:36" ht="63.75" x14ac:dyDescent="0.25">
      <c r="A172" s="75" t="s">
        <v>923</v>
      </c>
      <c r="B172" s="75" t="s">
        <v>515</v>
      </c>
      <c r="C172" s="75" t="s">
        <v>910</v>
      </c>
      <c r="D172" s="75" t="s">
        <v>62</v>
      </c>
      <c r="E172" s="75" t="s">
        <v>62</v>
      </c>
      <c r="F172" s="75" t="s">
        <v>924</v>
      </c>
      <c r="G172" s="75" t="s">
        <v>925</v>
      </c>
      <c r="H172" s="75" t="s">
        <v>65</v>
      </c>
      <c r="I172" s="75" t="s">
        <v>66</v>
      </c>
      <c r="J172" s="75" t="s">
        <v>185</v>
      </c>
      <c r="K172" s="75" t="s">
        <v>154</v>
      </c>
      <c r="L172" s="75" t="s">
        <v>69</v>
      </c>
      <c r="M172" s="75" t="s">
        <v>201</v>
      </c>
      <c r="N172" s="75" t="s">
        <v>924</v>
      </c>
      <c r="O172" s="75" t="s">
        <v>926</v>
      </c>
      <c r="P172" s="75" t="s">
        <v>71</v>
      </c>
      <c r="Q172" s="75" t="s">
        <v>72</v>
      </c>
      <c r="R172" s="75" t="s">
        <v>916</v>
      </c>
      <c r="S172" s="75" t="s">
        <v>74</v>
      </c>
      <c r="T172" s="75" t="s">
        <v>108</v>
      </c>
      <c r="U172" s="75" t="s">
        <v>927</v>
      </c>
      <c r="V172" s="75" t="s">
        <v>916</v>
      </c>
      <c r="W172" s="200">
        <v>44562</v>
      </c>
      <c r="X172" s="75" t="s">
        <v>62</v>
      </c>
      <c r="Y172" s="75" t="s">
        <v>62</v>
      </c>
      <c r="Z172" s="75" t="s">
        <v>62</v>
      </c>
      <c r="AA172" s="75" t="s">
        <v>62</v>
      </c>
      <c r="AB172" s="75" t="s">
        <v>62</v>
      </c>
      <c r="AC172" s="75" t="s">
        <v>62</v>
      </c>
      <c r="AD172" s="75" t="s">
        <v>71</v>
      </c>
      <c r="AE172" s="75" t="s">
        <v>71</v>
      </c>
      <c r="AF172" s="75" t="s">
        <v>71</v>
      </c>
      <c r="AG172" s="75" t="s">
        <v>77</v>
      </c>
      <c r="AH172" s="75" t="s">
        <v>77</v>
      </c>
      <c r="AI172" s="75" t="s">
        <v>77</v>
      </c>
      <c r="AJ172" s="75" t="s">
        <v>77</v>
      </c>
    </row>
    <row r="173" spans="1:36" ht="76.5" x14ac:dyDescent="0.25">
      <c r="A173" s="75" t="s">
        <v>928</v>
      </c>
      <c r="B173" s="75" t="s">
        <v>515</v>
      </c>
      <c r="C173" s="75" t="s">
        <v>910</v>
      </c>
      <c r="D173" s="75" t="s">
        <v>62</v>
      </c>
      <c r="E173" s="75" t="s">
        <v>62</v>
      </c>
      <c r="F173" s="75" t="s">
        <v>929</v>
      </c>
      <c r="G173" s="75" t="s">
        <v>930</v>
      </c>
      <c r="H173" s="75" t="s">
        <v>65</v>
      </c>
      <c r="I173" s="75" t="s">
        <v>66</v>
      </c>
      <c r="J173" s="75" t="s">
        <v>105</v>
      </c>
      <c r="K173" s="75" t="s">
        <v>154</v>
      </c>
      <c r="L173" s="75" t="s">
        <v>69</v>
      </c>
      <c r="M173" s="75" t="s">
        <v>929</v>
      </c>
      <c r="N173" s="75" t="s">
        <v>219</v>
      </c>
      <c r="O173" s="75" t="s">
        <v>931</v>
      </c>
      <c r="P173" s="75" t="s">
        <v>71</v>
      </c>
      <c r="Q173" s="75" t="s">
        <v>72</v>
      </c>
      <c r="R173" s="75" t="s">
        <v>916</v>
      </c>
      <c r="S173" s="75" t="s">
        <v>74</v>
      </c>
      <c r="T173" s="75" t="s">
        <v>108</v>
      </c>
      <c r="U173" s="75" t="s">
        <v>932</v>
      </c>
      <c r="V173" s="75" t="s">
        <v>916</v>
      </c>
      <c r="W173" s="200">
        <v>44562</v>
      </c>
      <c r="X173" s="75" t="s">
        <v>62</v>
      </c>
      <c r="Y173" s="75" t="s">
        <v>62</v>
      </c>
      <c r="Z173" s="75" t="s">
        <v>62</v>
      </c>
      <c r="AA173" s="75" t="s">
        <v>62</v>
      </c>
      <c r="AB173" s="75" t="s">
        <v>62</v>
      </c>
      <c r="AC173" s="75" t="s">
        <v>62</v>
      </c>
      <c r="AD173" s="75" t="s">
        <v>71</v>
      </c>
      <c r="AE173" s="75" t="s">
        <v>71</v>
      </c>
      <c r="AF173" s="75" t="s">
        <v>71</v>
      </c>
      <c r="AG173" s="75" t="s">
        <v>76</v>
      </c>
      <c r="AH173" s="75" t="s">
        <v>77</v>
      </c>
      <c r="AI173" s="75" t="s">
        <v>76</v>
      </c>
      <c r="AJ173" s="75" t="s">
        <v>77</v>
      </c>
    </row>
    <row r="174" spans="1:36" ht="89.25" x14ac:dyDescent="0.25">
      <c r="A174" s="75" t="s">
        <v>933</v>
      </c>
      <c r="B174" s="75" t="s">
        <v>515</v>
      </c>
      <c r="C174" s="75" t="s">
        <v>910</v>
      </c>
      <c r="D174" s="75" t="s">
        <v>62</v>
      </c>
      <c r="E174" s="75" t="s">
        <v>62</v>
      </c>
      <c r="F174" s="75" t="s">
        <v>934</v>
      </c>
      <c r="G174" s="75" t="s">
        <v>935</v>
      </c>
      <c r="H174" s="75" t="s">
        <v>65</v>
      </c>
      <c r="I174" s="75" t="s">
        <v>66</v>
      </c>
      <c r="J174" s="75" t="s">
        <v>185</v>
      </c>
      <c r="K174" s="75" t="s">
        <v>154</v>
      </c>
      <c r="L174" s="75" t="s">
        <v>69</v>
      </c>
      <c r="M174" s="75" t="s">
        <v>934</v>
      </c>
      <c r="N174" s="75" t="s">
        <v>219</v>
      </c>
      <c r="O174" s="75" t="s">
        <v>936</v>
      </c>
      <c r="P174" s="75" t="s">
        <v>171</v>
      </c>
      <c r="Q174" s="75" t="s">
        <v>72</v>
      </c>
      <c r="R174" s="75" t="s">
        <v>916</v>
      </c>
      <c r="S174" s="75" t="s">
        <v>74</v>
      </c>
      <c r="T174" s="75" t="s">
        <v>108</v>
      </c>
      <c r="U174" s="75" t="s">
        <v>937</v>
      </c>
      <c r="V174" s="75" t="s">
        <v>916</v>
      </c>
      <c r="W174" s="200">
        <v>44562</v>
      </c>
      <c r="X174" s="75" t="s">
        <v>62</v>
      </c>
      <c r="Y174" s="75" t="s">
        <v>62</v>
      </c>
      <c r="Z174" s="75" t="s">
        <v>62</v>
      </c>
      <c r="AA174" s="75" t="s">
        <v>62</v>
      </c>
      <c r="AB174" s="75" t="s">
        <v>62</v>
      </c>
      <c r="AC174" s="75" t="s">
        <v>62</v>
      </c>
      <c r="AD174" s="75" t="s">
        <v>71</v>
      </c>
      <c r="AE174" s="75" t="s">
        <v>71</v>
      </c>
      <c r="AF174" s="75" t="s">
        <v>71</v>
      </c>
      <c r="AG174" s="75" t="s">
        <v>77</v>
      </c>
      <c r="AH174" s="75" t="s">
        <v>77</v>
      </c>
      <c r="AI174" s="75" t="s">
        <v>77</v>
      </c>
      <c r="AJ174" s="75" t="s">
        <v>77</v>
      </c>
    </row>
    <row r="175" spans="1:36" ht="153" x14ac:dyDescent="0.25">
      <c r="A175" s="75" t="s">
        <v>938</v>
      </c>
      <c r="B175" s="75" t="s">
        <v>515</v>
      </c>
      <c r="C175" s="75" t="s">
        <v>910</v>
      </c>
      <c r="D175" s="75" t="s">
        <v>939</v>
      </c>
      <c r="E175" s="75" t="s">
        <v>62</v>
      </c>
      <c r="F175" s="75" t="s">
        <v>940</v>
      </c>
      <c r="G175" s="75" t="s">
        <v>941</v>
      </c>
      <c r="H175" s="75" t="s">
        <v>65</v>
      </c>
      <c r="I175" s="75" t="s">
        <v>66</v>
      </c>
      <c r="J175" s="75" t="s">
        <v>105</v>
      </c>
      <c r="K175" s="75" t="s">
        <v>154</v>
      </c>
      <c r="L175" s="75" t="s">
        <v>69</v>
      </c>
      <c r="M175" s="75" t="s">
        <v>940</v>
      </c>
      <c r="N175" s="75" t="s">
        <v>219</v>
      </c>
      <c r="O175" s="75" t="s">
        <v>942</v>
      </c>
      <c r="P175" s="75" t="s">
        <v>171</v>
      </c>
      <c r="Q175" s="75" t="s">
        <v>72</v>
      </c>
      <c r="R175" s="75" t="s">
        <v>916</v>
      </c>
      <c r="S175" s="75" t="s">
        <v>74</v>
      </c>
      <c r="T175" s="75" t="s">
        <v>108</v>
      </c>
      <c r="U175" s="75" t="s">
        <v>943</v>
      </c>
      <c r="V175" s="75" t="s">
        <v>916</v>
      </c>
      <c r="W175" s="200">
        <v>44562</v>
      </c>
      <c r="X175" s="75" t="s">
        <v>62</v>
      </c>
      <c r="Y175" s="75" t="s">
        <v>62</v>
      </c>
      <c r="Z175" s="75" t="s">
        <v>62</v>
      </c>
      <c r="AA175" s="75" t="s">
        <v>62</v>
      </c>
      <c r="AB175" s="75" t="s">
        <v>62</v>
      </c>
      <c r="AC175" s="75" t="s">
        <v>62</v>
      </c>
      <c r="AD175" s="75" t="s">
        <v>71</v>
      </c>
      <c r="AE175" s="75" t="s">
        <v>71</v>
      </c>
      <c r="AF175" s="75" t="s">
        <v>71</v>
      </c>
      <c r="AG175" s="75" t="s">
        <v>99</v>
      </c>
      <c r="AH175" s="75" t="s">
        <v>99</v>
      </c>
      <c r="AI175" s="75" t="s">
        <v>99</v>
      </c>
      <c r="AJ175" s="75" t="s">
        <v>99</v>
      </c>
    </row>
    <row r="176" spans="1:36" ht="51" x14ac:dyDescent="0.25">
      <c r="A176" s="75" t="s">
        <v>944</v>
      </c>
      <c r="B176" s="75" t="s">
        <v>515</v>
      </c>
      <c r="C176" s="75" t="s">
        <v>910</v>
      </c>
      <c r="D176" s="75" t="s">
        <v>62</v>
      </c>
      <c r="E176" s="75" t="s">
        <v>62</v>
      </c>
      <c r="F176" s="75" t="s">
        <v>945</v>
      </c>
      <c r="G176" s="75" t="s">
        <v>946</v>
      </c>
      <c r="H176" s="75" t="s">
        <v>65</v>
      </c>
      <c r="I176" s="75" t="s">
        <v>66</v>
      </c>
      <c r="J176" s="75" t="s">
        <v>105</v>
      </c>
      <c r="K176" s="75" t="s">
        <v>154</v>
      </c>
      <c r="L176" s="75" t="s">
        <v>69</v>
      </c>
      <c r="M176" s="75" t="s">
        <v>940</v>
      </c>
      <c r="N176" s="75" t="s">
        <v>219</v>
      </c>
      <c r="O176" s="75" t="s">
        <v>947</v>
      </c>
      <c r="P176" s="75" t="s">
        <v>171</v>
      </c>
      <c r="Q176" s="75" t="s">
        <v>72</v>
      </c>
      <c r="R176" s="75" t="s">
        <v>916</v>
      </c>
      <c r="S176" s="75" t="s">
        <v>74</v>
      </c>
      <c r="T176" s="75" t="s">
        <v>108</v>
      </c>
      <c r="U176" s="75" t="s">
        <v>943</v>
      </c>
      <c r="V176" s="75" t="s">
        <v>916</v>
      </c>
      <c r="W176" s="200">
        <v>44562</v>
      </c>
      <c r="X176" s="75" t="s">
        <v>62</v>
      </c>
      <c r="Y176" s="75" t="s">
        <v>62</v>
      </c>
      <c r="Z176" s="75" t="s">
        <v>62</v>
      </c>
      <c r="AA176" s="75" t="s">
        <v>62</v>
      </c>
      <c r="AB176" s="75" t="s">
        <v>62</v>
      </c>
      <c r="AC176" s="75" t="s">
        <v>62</v>
      </c>
      <c r="AD176" s="75" t="s">
        <v>71</v>
      </c>
      <c r="AE176" s="75" t="s">
        <v>71</v>
      </c>
      <c r="AF176" s="75" t="s">
        <v>71</v>
      </c>
      <c r="AG176" s="75" t="s">
        <v>99</v>
      </c>
      <c r="AH176" s="75" t="s">
        <v>99</v>
      </c>
      <c r="AI176" s="75" t="s">
        <v>99</v>
      </c>
      <c r="AJ176" s="75" t="s">
        <v>99</v>
      </c>
    </row>
    <row r="177" spans="1:36" ht="89.25" x14ac:dyDescent="0.25">
      <c r="A177" s="75" t="s">
        <v>948</v>
      </c>
      <c r="B177" s="75" t="s">
        <v>515</v>
      </c>
      <c r="C177" s="75" t="s">
        <v>910</v>
      </c>
      <c r="D177" s="75" t="s">
        <v>949</v>
      </c>
      <c r="E177" s="75" t="s">
        <v>62</v>
      </c>
      <c r="F177" s="75" t="s">
        <v>950</v>
      </c>
      <c r="G177" s="75" t="s">
        <v>951</v>
      </c>
      <c r="H177" s="75" t="s">
        <v>65</v>
      </c>
      <c r="I177" s="75" t="s">
        <v>66</v>
      </c>
      <c r="J177" s="75" t="s">
        <v>185</v>
      </c>
      <c r="K177" s="75" t="s">
        <v>154</v>
      </c>
      <c r="L177" s="75" t="s">
        <v>69</v>
      </c>
      <c r="M177" s="75" t="s">
        <v>952</v>
      </c>
      <c r="N177" s="75" t="s">
        <v>953</v>
      </c>
      <c r="O177" s="75" t="s">
        <v>954</v>
      </c>
      <c r="P177" s="75" t="s">
        <v>171</v>
      </c>
      <c r="Q177" s="75" t="s">
        <v>72</v>
      </c>
      <c r="R177" s="75" t="s">
        <v>916</v>
      </c>
      <c r="S177" s="75" t="s">
        <v>74</v>
      </c>
      <c r="T177" s="75" t="s">
        <v>108</v>
      </c>
      <c r="U177" s="75" t="s">
        <v>955</v>
      </c>
      <c r="V177" s="75" t="s">
        <v>916</v>
      </c>
      <c r="W177" s="200">
        <v>44562</v>
      </c>
      <c r="X177" s="75" t="s">
        <v>62</v>
      </c>
      <c r="Y177" s="75" t="s">
        <v>62</v>
      </c>
      <c r="Z177" s="75" t="s">
        <v>62</v>
      </c>
      <c r="AA177" s="75" t="s">
        <v>62</v>
      </c>
      <c r="AB177" s="75" t="s">
        <v>62</v>
      </c>
      <c r="AC177" s="75" t="s">
        <v>62</v>
      </c>
      <c r="AD177" s="75" t="s">
        <v>71</v>
      </c>
      <c r="AE177" s="75" t="s">
        <v>71</v>
      </c>
      <c r="AF177" s="75" t="s">
        <v>71</v>
      </c>
      <c r="AG177" s="75" t="s">
        <v>77</v>
      </c>
      <c r="AH177" s="75" t="s">
        <v>77</v>
      </c>
      <c r="AI177" s="75" t="s">
        <v>77</v>
      </c>
      <c r="AJ177" s="75" t="s">
        <v>77</v>
      </c>
    </row>
    <row r="178" spans="1:36" ht="38.25" x14ac:dyDescent="0.25">
      <c r="A178" s="75" t="s">
        <v>956</v>
      </c>
      <c r="B178" s="75" t="s">
        <v>515</v>
      </c>
      <c r="C178" s="75" t="s">
        <v>910</v>
      </c>
      <c r="D178" s="75" t="s">
        <v>62</v>
      </c>
      <c r="E178" s="75" t="s">
        <v>62</v>
      </c>
      <c r="F178" s="75" t="s">
        <v>957</v>
      </c>
      <c r="G178" s="75" t="s">
        <v>958</v>
      </c>
      <c r="H178" s="75" t="s">
        <v>65</v>
      </c>
      <c r="I178" s="75" t="s">
        <v>66</v>
      </c>
      <c r="J178" s="75" t="s">
        <v>87</v>
      </c>
      <c r="K178" s="75" t="s">
        <v>88</v>
      </c>
      <c r="L178" s="75" t="s">
        <v>69</v>
      </c>
      <c r="M178" s="75" t="s">
        <v>219</v>
      </c>
      <c r="N178" s="75" t="s">
        <v>219</v>
      </c>
      <c r="O178" s="75" t="s">
        <v>62</v>
      </c>
      <c r="P178" s="75" t="s">
        <v>171</v>
      </c>
      <c r="Q178" s="75" t="s">
        <v>72</v>
      </c>
      <c r="R178" s="75" t="s">
        <v>916</v>
      </c>
      <c r="S178" s="75" t="s">
        <v>74</v>
      </c>
      <c r="T178" s="75" t="s">
        <v>92</v>
      </c>
      <c r="U178" s="75" t="s">
        <v>959</v>
      </c>
      <c r="V178" s="75" t="s">
        <v>916</v>
      </c>
      <c r="W178" s="200">
        <v>44562</v>
      </c>
      <c r="X178" s="75" t="s">
        <v>62</v>
      </c>
      <c r="Y178" s="75" t="s">
        <v>62</v>
      </c>
      <c r="Z178" s="75" t="s">
        <v>62</v>
      </c>
      <c r="AA178" s="75" t="s">
        <v>62</v>
      </c>
      <c r="AB178" s="75" t="s">
        <v>62</v>
      </c>
      <c r="AC178" s="75" t="s">
        <v>62</v>
      </c>
      <c r="AD178" s="75" t="s">
        <v>71</v>
      </c>
      <c r="AE178" s="75" t="s">
        <v>71</v>
      </c>
      <c r="AF178" s="75" t="s">
        <v>71</v>
      </c>
      <c r="AG178" s="75" t="s">
        <v>99</v>
      </c>
      <c r="AH178" s="75" t="s">
        <v>99</v>
      </c>
      <c r="AI178" s="75" t="s">
        <v>99</v>
      </c>
      <c r="AJ178" s="75" t="s">
        <v>99</v>
      </c>
    </row>
    <row r="179" spans="1:36" ht="38.25" x14ac:dyDescent="0.25">
      <c r="A179" s="75" t="s">
        <v>960</v>
      </c>
      <c r="B179" s="75" t="s">
        <v>515</v>
      </c>
      <c r="C179" s="75" t="s">
        <v>910</v>
      </c>
      <c r="D179" s="75" t="s">
        <v>62</v>
      </c>
      <c r="E179" s="75" t="s">
        <v>62</v>
      </c>
      <c r="F179" s="75" t="s">
        <v>566</v>
      </c>
      <c r="G179" s="75" t="s">
        <v>961</v>
      </c>
      <c r="H179" s="75" t="s">
        <v>65</v>
      </c>
      <c r="I179" s="75" t="s">
        <v>66</v>
      </c>
      <c r="J179" s="75" t="s">
        <v>105</v>
      </c>
      <c r="K179" s="75" t="s">
        <v>154</v>
      </c>
      <c r="L179" s="75" t="s">
        <v>563</v>
      </c>
      <c r="M179" s="75" t="s">
        <v>219</v>
      </c>
      <c r="N179" s="75" t="s">
        <v>219</v>
      </c>
      <c r="O179" s="75" t="s">
        <v>62</v>
      </c>
      <c r="P179" s="75" t="s">
        <v>171</v>
      </c>
      <c r="Q179" s="75" t="s">
        <v>72</v>
      </c>
      <c r="R179" s="75" t="s">
        <v>916</v>
      </c>
      <c r="S179" s="75" t="s">
        <v>74</v>
      </c>
      <c r="T179" s="75" t="s">
        <v>108</v>
      </c>
      <c r="U179" s="75" t="s">
        <v>962</v>
      </c>
      <c r="V179" s="75" t="s">
        <v>916</v>
      </c>
      <c r="W179" s="200">
        <v>44562</v>
      </c>
      <c r="X179" s="75" t="s">
        <v>62</v>
      </c>
      <c r="Y179" s="75" t="s">
        <v>62</v>
      </c>
      <c r="Z179" s="75" t="s">
        <v>62</v>
      </c>
      <c r="AA179" s="75" t="s">
        <v>62</v>
      </c>
      <c r="AB179" s="75" t="s">
        <v>62</v>
      </c>
      <c r="AC179" s="75" t="s">
        <v>62</v>
      </c>
      <c r="AD179" s="75" t="s">
        <v>71</v>
      </c>
      <c r="AE179" s="75" t="s">
        <v>71</v>
      </c>
      <c r="AF179" s="75" t="s">
        <v>71</v>
      </c>
      <c r="AG179" s="75" t="s">
        <v>99</v>
      </c>
      <c r="AH179" s="75" t="s">
        <v>99</v>
      </c>
      <c r="AI179" s="75" t="s">
        <v>99</v>
      </c>
      <c r="AJ179" s="75" t="s">
        <v>99</v>
      </c>
    </row>
    <row r="180" spans="1:36" ht="114.75" x14ac:dyDescent="0.25">
      <c r="A180" s="75" t="s">
        <v>963</v>
      </c>
      <c r="B180" s="75" t="s">
        <v>609</v>
      </c>
      <c r="C180" s="75" t="s">
        <v>964</v>
      </c>
      <c r="D180" s="75" t="s">
        <v>62</v>
      </c>
      <c r="E180" s="75" t="s">
        <v>62</v>
      </c>
      <c r="F180" s="75" t="s">
        <v>965</v>
      </c>
      <c r="G180" s="75" t="s">
        <v>966</v>
      </c>
      <c r="H180" s="75" t="s">
        <v>65</v>
      </c>
      <c r="I180" s="75" t="s">
        <v>66</v>
      </c>
      <c r="J180" s="75" t="s">
        <v>87</v>
      </c>
      <c r="K180" s="75" t="s">
        <v>68</v>
      </c>
      <c r="L180" s="75" t="s">
        <v>69</v>
      </c>
      <c r="M180" s="75" t="s">
        <v>967</v>
      </c>
      <c r="N180" s="75" t="s">
        <v>968</v>
      </c>
      <c r="O180" s="75" t="s">
        <v>969</v>
      </c>
      <c r="P180" s="75" t="s">
        <v>71</v>
      </c>
      <c r="Q180" s="75" t="s">
        <v>72</v>
      </c>
      <c r="R180" s="75" t="s">
        <v>970</v>
      </c>
      <c r="S180" s="75" t="s">
        <v>524</v>
      </c>
      <c r="T180" s="75" t="s">
        <v>75</v>
      </c>
      <c r="U180" s="75" t="s">
        <v>758</v>
      </c>
      <c r="V180" s="75" t="s">
        <v>970</v>
      </c>
      <c r="W180" s="75" t="s">
        <v>62</v>
      </c>
      <c r="X180" s="75" t="s">
        <v>62</v>
      </c>
      <c r="Y180" s="75" t="s">
        <v>62</v>
      </c>
      <c r="Z180" s="75" t="s">
        <v>62</v>
      </c>
      <c r="AA180" s="75" t="s">
        <v>62</v>
      </c>
      <c r="AB180" s="75" t="s">
        <v>62</v>
      </c>
      <c r="AC180" s="75" t="s">
        <v>62</v>
      </c>
      <c r="AD180" s="75" t="s">
        <v>71</v>
      </c>
      <c r="AE180" s="75" t="s">
        <v>71</v>
      </c>
      <c r="AF180" s="75" t="s">
        <v>71</v>
      </c>
      <c r="AG180" s="75" t="s">
        <v>76</v>
      </c>
      <c r="AH180" s="75" t="s">
        <v>76</v>
      </c>
      <c r="AI180" s="75" t="s">
        <v>77</v>
      </c>
      <c r="AJ180" s="75" t="s">
        <v>77</v>
      </c>
    </row>
    <row r="181" spans="1:36" ht="114.75" x14ac:dyDescent="0.25">
      <c r="A181" s="75" t="s">
        <v>971</v>
      </c>
      <c r="B181" s="75" t="s">
        <v>609</v>
      </c>
      <c r="C181" s="75" t="s">
        <v>964</v>
      </c>
      <c r="D181" s="75" t="s">
        <v>62</v>
      </c>
      <c r="E181" s="75" t="s">
        <v>62</v>
      </c>
      <c r="F181" s="75" t="s">
        <v>972</v>
      </c>
      <c r="G181" s="75" t="s">
        <v>973</v>
      </c>
      <c r="H181" s="75" t="s">
        <v>65</v>
      </c>
      <c r="I181" s="75" t="s">
        <v>66</v>
      </c>
      <c r="J181" s="75" t="s">
        <v>153</v>
      </c>
      <c r="K181" s="75" t="s">
        <v>373</v>
      </c>
      <c r="L181" s="75" t="s">
        <v>69</v>
      </c>
      <c r="M181" s="75" t="s">
        <v>967</v>
      </c>
      <c r="N181" s="75" t="s">
        <v>968</v>
      </c>
      <c r="O181" s="75" t="s">
        <v>969</v>
      </c>
      <c r="P181" s="75" t="s">
        <v>71</v>
      </c>
      <c r="Q181" s="75" t="s">
        <v>72</v>
      </c>
      <c r="R181" s="75" t="s">
        <v>970</v>
      </c>
      <c r="S181" s="75" t="s">
        <v>74</v>
      </c>
      <c r="T181" s="75" t="s">
        <v>75</v>
      </c>
      <c r="U181" s="75" t="s">
        <v>758</v>
      </c>
      <c r="V181" s="75" t="s">
        <v>970</v>
      </c>
      <c r="W181" s="75" t="s">
        <v>62</v>
      </c>
      <c r="X181" s="75" t="s">
        <v>62</v>
      </c>
      <c r="Y181" s="75" t="s">
        <v>62</v>
      </c>
      <c r="Z181" s="75" t="s">
        <v>62</v>
      </c>
      <c r="AA181" s="75" t="s">
        <v>62</v>
      </c>
      <c r="AB181" s="75" t="s">
        <v>62</v>
      </c>
      <c r="AC181" s="75" t="s">
        <v>62</v>
      </c>
      <c r="AD181" s="75" t="s">
        <v>71</v>
      </c>
      <c r="AE181" s="75" t="s">
        <v>71</v>
      </c>
      <c r="AF181" s="75" t="s">
        <v>71</v>
      </c>
      <c r="AG181" s="75" t="s">
        <v>99</v>
      </c>
      <c r="AH181" s="75" t="s">
        <v>77</v>
      </c>
      <c r="AI181" s="75" t="s">
        <v>77</v>
      </c>
      <c r="AJ181" s="75" t="s">
        <v>77</v>
      </c>
    </row>
    <row r="182" spans="1:36" ht="114.75" x14ac:dyDescent="0.25">
      <c r="A182" s="75" t="s">
        <v>974</v>
      </c>
      <c r="B182" s="75" t="s">
        <v>609</v>
      </c>
      <c r="C182" s="75" t="s">
        <v>964</v>
      </c>
      <c r="D182" s="75" t="s">
        <v>62</v>
      </c>
      <c r="E182" s="75" t="s">
        <v>62</v>
      </c>
      <c r="F182" s="75" t="s">
        <v>975</v>
      </c>
      <c r="G182" s="75" t="s">
        <v>976</v>
      </c>
      <c r="H182" s="75" t="s">
        <v>65</v>
      </c>
      <c r="I182" s="75" t="s">
        <v>66</v>
      </c>
      <c r="J182" s="75" t="s">
        <v>105</v>
      </c>
      <c r="K182" s="75" t="s">
        <v>373</v>
      </c>
      <c r="L182" s="75" t="s">
        <v>69</v>
      </c>
      <c r="M182" s="75" t="s">
        <v>967</v>
      </c>
      <c r="N182" s="75" t="s">
        <v>968</v>
      </c>
      <c r="O182" s="75" t="s">
        <v>969</v>
      </c>
      <c r="P182" s="75" t="s">
        <v>71</v>
      </c>
      <c r="Q182" s="75" t="s">
        <v>72</v>
      </c>
      <c r="R182" s="75" t="s">
        <v>970</v>
      </c>
      <c r="S182" s="75" t="s">
        <v>74</v>
      </c>
      <c r="T182" s="75" t="s">
        <v>75</v>
      </c>
      <c r="U182" s="75" t="s">
        <v>758</v>
      </c>
      <c r="V182" s="75" t="s">
        <v>970</v>
      </c>
      <c r="W182" s="75" t="s">
        <v>62</v>
      </c>
      <c r="X182" s="75" t="s">
        <v>62</v>
      </c>
      <c r="Y182" s="75" t="s">
        <v>62</v>
      </c>
      <c r="Z182" s="75" t="s">
        <v>62</v>
      </c>
      <c r="AA182" s="75" t="s">
        <v>62</v>
      </c>
      <c r="AB182" s="75" t="s">
        <v>62</v>
      </c>
      <c r="AC182" s="75" t="s">
        <v>62</v>
      </c>
      <c r="AD182" s="75" t="s">
        <v>71</v>
      </c>
      <c r="AE182" s="75" t="s">
        <v>71</v>
      </c>
      <c r="AF182" s="75" t="s">
        <v>71</v>
      </c>
      <c r="AG182" s="75" t="s">
        <v>76</v>
      </c>
      <c r="AH182" s="75" t="s">
        <v>77</v>
      </c>
      <c r="AI182" s="75" t="s">
        <v>99</v>
      </c>
      <c r="AJ182" s="75" t="s">
        <v>77</v>
      </c>
    </row>
    <row r="183" spans="1:36" ht="114.75" x14ac:dyDescent="0.25">
      <c r="A183" s="75" t="s">
        <v>977</v>
      </c>
      <c r="B183" s="75" t="s">
        <v>609</v>
      </c>
      <c r="C183" s="75" t="s">
        <v>964</v>
      </c>
      <c r="D183" s="75" t="s">
        <v>62</v>
      </c>
      <c r="E183" s="75" t="s">
        <v>62</v>
      </c>
      <c r="F183" s="75" t="s">
        <v>978</v>
      </c>
      <c r="G183" s="75" t="s">
        <v>979</v>
      </c>
      <c r="H183" s="75" t="s">
        <v>65</v>
      </c>
      <c r="I183" s="75" t="s">
        <v>66</v>
      </c>
      <c r="J183" s="75" t="s">
        <v>67</v>
      </c>
      <c r="K183" s="75" t="s">
        <v>980</v>
      </c>
      <c r="L183" s="75" t="s">
        <v>69</v>
      </c>
      <c r="M183" s="75" t="s">
        <v>967</v>
      </c>
      <c r="N183" s="75" t="s">
        <v>968</v>
      </c>
      <c r="O183" s="75" t="s">
        <v>969</v>
      </c>
      <c r="P183" s="75" t="s">
        <v>71</v>
      </c>
      <c r="Q183" s="75" t="s">
        <v>72</v>
      </c>
      <c r="R183" s="75" t="s">
        <v>970</v>
      </c>
      <c r="S183" s="75" t="s">
        <v>524</v>
      </c>
      <c r="T183" s="75" t="s">
        <v>75</v>
      </c>
      <c r="U183" s="75" t="s">
        <v>758</v>
      </c>
      <c r="V183" s="75" t="s">
        <v>970</v>
      </c>
      <c r="W183" s="75" t="s">
        <v>62</v>
      </c>
      <c r="X183" s="75" t="s">
        <v>62</v>
      </c>
      <c r="Y183" s="75" t="s">
        <v>62</v>
      </c>
      <c r="Z183" s="75" t="s">
        <v>62</v>
      </c>
      <c r="AA183" s="75" t="s">
        <v>62</v>
      </c>
      <c r="AB183" s="75" t="s">
        <v>62</v>
      </c>
      <c r="AC183" s="75" t="s">
        <v>62</v>
      </c>
      <c r="AD183" s="75" t="s">
        <v>71</v>
      </c>
      <c r="AE183" s="75" t="s">
        <v>71</v>
      </c>
      <c r="AF183" s="75" t="s">
        <v>71</v>
      </c>
      <c r="AG183" s="75" t="s">
        <v>76</v>
      </c>
      <c r="AH183" s="75" t="s">
        <v>77</v>
      </c>
      <c r="AI183" s="75" t="s">
        <v>99</v>
      </c>
      <c r="AJ183" s="75" t="s">
        <v>77</v>
      </c>
    </row>
    <row r="184" spans="1:36" ht="114.75" x14ac:dyDescent="0.25">
      <c r="A184" s="75" t="s">
        <v>981</v>
      </c>
      <c r="B184" s="75" t="s">
        <v>609</v>
      </c>
      <c r="C184" s="75" t="s">
        <v>964</v>
      </c>
      <c r="D184" s="75" t="s">
        <v>62</v>
      </c>
      <c r="E184" s="75" t="s">
        <v>62</v>
      </c>
      <c r="F184" s="75" t="s">
        <v>982</v>
      </c>
      <c r="G184" s="75" t="s">
        <v>983</v>
      </c>
      <c r="H184" s="75" t="s">
        <v>65</v>
      </c>
      <c r="I184" s="75" t="s">
        <v>66</v>
      </c>
      <c r="J184" s="75" t="s">
        <v>67</v>
      </c>
      <c r="K184" s="75" t="s">
        <v>373</v>
      </c>
      <c r="L184" s="75" t="s">
        <v>69</v>
      </c>
      <c r="M184" s="75" t="s">
        <v>967</v>
      </c>
      <c r="N184" s="75" t="s">
        <v>984</v>
      </c>
      <c r="O184" s="75" t="s">
        <v>985</v>
      </c>
      <c r="P184" s="75" t="s">
        <v>71</v>
      </c>
      <c r="Q184" s="75" t="s">
        <v>72</v>
      </c>
      <c r="R184" s="75" t="s">
        <v>970</v>
      </c>
      <c r="S184" s="75" t="s">
        <v>524</v>
      </c>
      <c r="T184" s="75" t="s">
        <v>75</v>
      </c>
      <c r="U184" s="75" t="s">
        <v>62</v>
      </c>
      <c r="V184" s="75" t="s">
        <v>970</v>
      </c>
      <c r="W184" s="75" t="s">
        <v>62</v>
      </c>
      <c r="X184" s="75" t="s">
        <v>62</v>
      </c>
      <c r="Y184" s="75" t="s">
        <v>62</v>
      </c>
      <c r="Z184" s="75" t="s">
        <v>62</v>
      </c>
      <c r="AA184" s="75" t="s">
        <v>62</v>
      </c>
      <c r="AB184" s="75" t="s">
        <v>62</v>
      </c>
      <c r="AC184" s="75" t="s">
        <v>62</v>
      </c>
      <c r="AD184" s="75" t="s">
        <v>71</v>
      </c>
      <c r="AE184" s="75" t="s">
        <v>71</v>
      </c>
      <c r="AF184" s="75" t="s">
        <v>71</v>
      </c>
      <c r="AG184" s="75" t="s">
        <v>76</v>
      </c>
      <c r="AH184" s="75" t="s">
        <v>76</v>
      </c>
      <c r="AI184" s="75" t="s">
        <v>77</v>
      </c>
      <c r="AJ184" s="75" t="s">
        <v>77</v>
      </c>
    </row>
    <row r="185" spans="1:36" ht="102" x14ac:dyDescent="0.25">
      <c r="A185" s="75" t="s">
        <v>986</v>
      </c>
      <c r="B185" s="75" t="s">
        <v>609</v>
      </c>
      <c r="C185" s="75" t="s">
        <v>964</v>
      </c>
      <c r="D185" s="75" t="s">
        <v>62</v>
      </c>
      <c r="E185" s="75" t="s">
        <v>62</v>
      </c>
      <c r="F185" s="75" t="s">
        <v>987</v>
      </c>
      <c r="G185" s="75" t="s">
        <v>988</v>
      </c>
      <c r="H185" s="75" t="s">
        <v>65</v>
      </c>
      <c r="I185" s="75" t="s">
        <v>66</v>
      </c>
      <c r="J185" s="75" t="s">
        <v>989</v>
      </c>
      <c r="K185" s="75" t="s">
        <v>990</v>
      </c>
      <c r="L185" s="75" t="s">
        <v>69</v>
      </c>
      <c r="M185" s="75" t="s">
        <v>967</v>
      </c>
      <c r="N185" s="75" t="s">
        <v>991</v>
      </c>
      <c r="O185" s="75" t="s">
        <v>992</v>
      </c>
      <c r="P185" s="75" t="s">
        <v>71</v>
      </c>
      <c r="Q185" s="75" t="s">
        <v>72</v>
      </c>
      <c r="R185" s="75" t="s">
        <v>970</v>
      </c>
      <c r="S185" s="75" t="s">
        <v>524</v>
      </c>
      <c r="T185" s="75" t="s">
        <v>75</v>
      </c>
      <c r="U185" s="75" t="s">
        <v>62</v>
      </c>
      <c r="V185" s="75" t="s">
        <v>970</v>
      </c>
      <c r="W185" s="75" t="s">
        <v>62</v>
      </c>
      <c r="X185" s="75" t="s">
        <v>62</v>
      </c>
      <c r="Y185" s="75" t="s">
        <v>62</v>
      </c>
      <c r="Z185" s="75" t="s">
        <v>62</v>
      </c>
      <c r="AA185" s="75" t="s">
        <v>62</v>
      </c>
      <c r="AB185" s="75" t="s">
        <v>62</v>
      </c>
      <c r="AC185" s="75" t="s">
        <v>62</v>
      </c>
      <c r="AD185" s="75" t="s">
        <v>71</v>
      </c>
      <c r="AE185" s="75" t="s">
        <v>71</v>
      </c>
      <c r="AF185" s="75" t="s">
        <v>71</v>
      </c>
      <c r="AG185" s="75" t="s">
        <v>76</v>
      </c>
      <c r="AH185" s="75" t="s">
        <v>76</v>
      </c>
      <c r="AI185" s="75" t="s">
        <v>77</v>
      </c>
      <c r="AJ185" s="75" t="s">
        <v>77</v>
      </c>
    </row>
    <row r="186" spans="1:36" ht="132.75" customHeight="1" x14ac:dyDescent="0.25">
      <c r="A186" s="75" t="s">
        <v>993</v>
      </c>
      <c r="B186" s="75" t="s">
        <v>609</v>
      </c>
      <c r="C186" s="75" t="s">
        <v>964</v>
      </c>
      <c r="D186" s="75" t="s">
        <v>62</v>
      </c>
      <c r="E186" s="75" t="s">
        <v>62</v>
      </c>
      <c r="F186" s="75" t="s">
        <v>994</v>
      </c>
      <c r="G186" s="75" t="s">
        <v>995</v>
      </c>
      <c r="H186" s="75" t="s">
        <v>65</v>
      </c>
      <c r="I186" s="75" t="s">
        <v>66</v>
      </c>
      <c r="J186" s="75" t="s">
        <v>153</v>
      </c>
      <c r="K186" s="75" t="s">
        <v>154</v>
      </c>
      <c r="L186" s="75" t="s">
        <v>69</v>
      </c>
      <c r="M186" s="75" t="s">
        <v>996</v>
      </c>
      <c r="N186" s="75" t="s">
        <v>997</v>
      </c>
      <c r="O186" s="75" t="s">
        <v>998</v>
      </c>
      <c r="P186" s="75" t="s">
        <v>71</v>
      </c>
      <c r="Q186" s="75" t="s">
        <v>72</v>
      </c>
      <c r="R186" s="75" t="s">
        <v>970</v>
      </c>
      <c r="S186" s="75" t="s">
        <v>524</v>
      </c>
      <c r="T186" s="75" t="s">
        <v>75</v>
      </c>
      <c r="U186" s="75" t="s">
        <v>62</v>
      </c>
      <c r="V186" s="75" t="s">
        <v>970</v>
      </c>
      <c r="W186" s="75" t="s">
        <v>62</v>
      </c>
      <c r="X186" s="75" t="s">
        <v>62</v>
      </c>
      <c r="Y186" s="75" t="s">
        <v>62</v>
      </c>
      <c r="Z186" s="75" t="s">
        <v>62</v>
      </c>
      <c r="AA186" s="75" t="s">
        <v>62</v>
      </c>
      <c r="AB186" s="75" t="s">
        <v>62</v>
      </c>
      <c r="AC186" s="75" t="s">
        <v>62</v>
      </c>
      <c r="AD186" s="75" t="s">
        <v>71</v>
      </c>
      <c r="AE186" s="75" t="s">
        <v>71</v>
      </c>
      <c r="AF186" s="75" t="s">
        <v>71</v>
      </c>
      <c r="AG186" s="75" t="s">
        <v>76</v>
      </c>
      <c r="AH186" s="75" t="s">
        <v>76</v>
      </c>
      <c r="AI186" s="75" t="s">
        <v>77</v>
      </c>
      <c r="AJ186" s="75" t="s">
        <v>77</v>
      </c>
    </row>
    <row r="187" spans="1:36" ht="132.75" customHeight="1" x14ac:dyDescent="0.25">
      <c r="A187" s="75" t="s">
        <v>999</v>
      </c>
      <c r="B187" s="75" t="s">
        <v>60</v>
      </c>
      <c r="C187" s="75" t="s">
        <v>1000</v>
      </c>
      <c r="D187" s="75" t="s">
        <v>62</v>
      </c>
      <c r="E187" s="75" t="s">
        <v>62</v>
      </c>
      <c r="F187" s="75" t="s">
        <v>1001</v>
      </c>
      <c r="G187" s="75" t="s">
        <v>1002</v>
      </c>
      <c r="H187" s="75" t="s">
        <v>65</v>
      </c>
      <c r="I187" s="75" t="s">
        <v>66</v>
      </c>
      <c r="J187" s="75" t="s">
        <v>218</v>
      </c>
      <c r="K187" s="75" t="s">
        <v>154</v>
      </c>
      <c r="L187" s="75" t="s">
        <v>69</v>
      </c>
      <c r="M187" s="75" t="s">
        <v>1003</v>
      </c>
      <c r="N187" s="75" t="s">
        <v>1004</v>
      </c>
      <c r="O187" s="75" t="s">
        <v>1005</v>
      </c>
      <c r="P187" s="75" t="s">
        <v>171</v>
      </c>
      <c r="Q187" s="75" t="s">
        <v>158</v>
      </c>
      <c r="R187" s="75" t="s">
        <v>1006</v>
      </c>
      <c r="S187" s="75" t="s">
        <v>74</v>
      </c>
      <c r="T187" s="75" t="s">
        <v>189</v>
      </c>
      <c r="U187" s="75" t="s">
        <v>62</v>
      </c>
      <c r="V187" s="75" t="s">
        <v>1006</v>
      </c>
      <c r="W187" s="200">
        <v>43704</v>
      </c>
      <c r="X187" s="75" t="s">
        <v>843</v>
      </c>
      <c r="Y187" s="75" t="s">
        <v>1007</v>
      </c>
      <c r="Z187" s="75" t="s">
        <v>173</v>
      </c>
      <c r="AA187" s="75" t="s">
        <v>97</v>
      </c>
      <c r="AB187" s="200">
        <v>44806</v>
      </c>
      <c r="AC187" s="75" t="s">
        <v>285</v>
      </c>
      <c r="AD187" s="75" t="s">
        <v>71</v>
      </c>
      <c r="AE187" s="75" t="s">
        <v>71</v>
      </c>
      <c r="AF187" s="75" t="s">
        <v>71</v>
      </c>
      <c r="AG187" s="75" t="s">
        <v>77</v>
      </c>
      <c r="AH187" s="75" t="s">
        <v>99</v>
      </c>
      <c r="AI187" s="75" t="s">
        <v>77</v>
      </c>
      <c r="AJ187" s="75" t="s">
        <v>77</v>
      </c>
    </row>
    <row r="188" spans="1:36" ht="76.5" x14ac:dyDescent="0.25">
      <c r="A188" s="75" t="s">
        <v>1008</v>
      </c>
      <c r="B188" s="75" t="s">
        <v>60</v>
      </c>
      <c r="C188" s="75" t="s">
        <v>1000</v>
      </c>
      <c r="D188" s="75" t="s">
        <v>62</v>
      </c>
      <c r="E188" s="75" t="s">
        <v>62</v>
      </c>
      <c r="F188" s="75" t="s">
        <v>1009</v>
      </c>
      <c r="G188" s="75" t="s">
        <v>1010</v>
      </c>
      <c r="H188" s="75" t="s">
        <v>65</v>
      </c>
      <c r="I188" s="75" t="s">
        <v>66</v>
      </c>
      <c r="J188" s="75" t="s">
        <v>989</v>
      </c>
      <c r="K188" s="75" t="s">
        <v>1011</v>
      </c>
      <c r="L188" s="75" t="s">
        <v>69</v>
      </c>
      <c r="M188" s="75" t="s">
        <v>1012</v>
      </c>
      <c r="N188" s="75" t="s">
        <v>1013</v>
      </c>
      <c r="O188" s="75" t="s">
        <v>1014</v>
      </c>
      <c r="P188" s="75" t="s">
        <v>171</v>
      </c>
      <c r="Q188" s="75" t="s">
        <v>90</v>
      </c>
      <c r="R188" s="75" t="s">
        <v>1006</v>
      </c>
      <c r="S188" s="75" t="s">
        <v>74</v>
      </c>
      <c r="T188" s="75" t="s">
        <v>189</v>
      </c>
      <c r="U188" s="75" t="s">
        <v>62</v>
      </c>
      <c r="V188" s="75" t="s">
        <v>1015</v>
      </c>
      <c r="W188" s="200">
        <v>43704</v>
      </c>
      <c r="X188" s="75" t="s">
        <v>583</v>
      </c>
      <c r="Y188" s="75" t="s">
        <v>1016</v>
      </c>
      <c r="Z188" s="75" t="s">
        <v>173</v>
      </c>
      <c r="AA188" s="75" t="s">
        <v>97</v>
      </c>
      <c r="AB188" s="200">
        <v>44806</v>
      </c>
      <c r="AC188" s="75" t="s">
        <v>856</v>
      </c>
      <c r="AD188" s="75" t="s">
        <v>71</v>
      </c>
      <c r="AE188" s="75" t="s">
        <v>71</v>
      </c>
      <c r="AF188" s="75" t="s">
        <v>71</v>
      </c>
      <c r="AG188" s="75" t="s">
        <v>99</v>
      </c>
      <c r="AH188" s="75" t="s">
        <v>99</v>
      </c>
      <c r="AI188" s="75" t="s">
        <v>99</v>
      </c>
      <c r="AJ188" s="75" t="s">
        <v>99</v>
      </c>
    </row>
    <row r="189" spans="1:36" ht="102" x14ac:dyDescent="0.25">
      <c r="A189" s="75" t="s">
        <v>1017</v>
      </c>
      <c r="B189" s="75" t="s">
        <v>60</v>
      </c>
      <c r="C189" s="75" t="s">
        <v>1000</v>
      </c>
      <c r="D189" s="75" t="s">
        <v>1018</v>
      </c>
      <c r="E189" s="75" t="s">
        <v>62</v>
      </c>
      <c r="F189" s="75" t="s">
        <v>1019</v>
      </c>
      <c r="G189" s="75" t="s">
        <v>1020</v>
      </c>
      <c r="H189" s="75" t="s">
        <v>65</v>
      </c>
      <c r="I189" s="75" t="s">
        <v>66</v>
      </c>
      <c r="J189" s="75" t="s">
        <v>153</v>
      </c>
      <c r="K189" s="75" t="s">
        <v>233</v>
      </c>
      <c r="L189" s="75" t="s">
        <v>69</v>
      </c>
      <c r="M189" s="75" t="s">
        <v>1012</v>
      </c>
      <c r="N189" s="75" t="s">
        <v>1013</v>
      </c>
      <c r="O189" s="75" t="s">
        <v>1014</v>
      </c>
      <c r="P189" s="75" t="s">
        <v>171</v>
      </c>
      <c r="Q189" s="75" t="s">
        <v>90</v>
      </c>
      <c r="R189" s="75" t="s">
        <v>1006</v>
      </c>
      <c r="S189" s="75" t="s">
        <v>74</v>
      </c>
      <c r="T189" s="75" t="s">
        <v>189</v>
      </c>
      <c r="U189" s="75" t="s">
        <v>62</v>
      </c>
      <c r="V189" s="75" t="s">
        <v>1021</v>
      </c>
      <c r="W189" s="200">
        <v>43704</v>
      </c>
      <c r="X189" s="75" t="s">
        <v>583</v>
      </c>
      <c r="Y189" s="75" t="s">
        <v>1016</v>
      </c>
      <c r="Z189" s="75" t="s">
        <v>173</v>
      </c>
      <c r="AA189" s="75" t="s">
        <v>97</v>
      </c>
      <c r="AB189" s="200">
        <v>44806</v>
      </c>
      <c r="AC189" s="75" t="s">
        <v>856</v>
      </c>
      <c r="AD189" s="75" t="s">
        <v>71</v>
      </c>
      <c r="AE189" s="75" t="s">
        <v>71</v>
      </c>
      <c r="AF189" s="75" t="s">
        <v>71</v>
      </c>
      <c r="AG189" s="75" t="s">
        <v>99</v>
      </c>
      <c r="AH189" s="75" t="s">
        <v>99</v>
      </c>
      <c r="AI189" s="75" t="s">
        <v>99</v>
      </c>
      <c r="AJ189" s="75" t="s">
        <v>99</v>
      </c>
    </row>
    <row r="190" spans="1:36" ht="153" x14ac:dyDescent="0.25">
      <c r="A190" s="75" t="s">
        <v>1022</v>
      </c>
      <c r="B190" s="75" t="s">
        <v>60</v>
      </c>
      <c r="C190" s="75" t="s">
        <v>1000</v>
      </c>
      <c r="D190" s="75" t="s">
        <v>1023</v>
      </c>
      <c r="E190" s="75" t="s">
        <v>62</v>
      </c>
      <c r="F190" s="75" t="s">
        <v>1024</v>
      </c>
      <c r="G190" s="75" t="s">
        <v>1025</v>
      </c>
      <c r="H190" s="75" t="s">
        <v>65</v>
      </c>
      <c r="I190" s="75" t="s">
        <v>66</v>
      </c>
      <c r="J190" s="75" t="s">
        <v>153</v>
      </c>
      <c r="K190" s="75" t="s">
        <v>154</v>
      </c>
      <c r="L190" s="75" t="s">
        <v>69</v>
      </c>
      <c r="M190" s="75" t="s">
        <v>1012</v>
      </c>
      <c r="N190" s="75" t="s">
        <v>1026</v>
      </c>
      <c r="O190" s="75" t="s">
        <v>1027</v>
      </c>
      <c r="P190" s="75" t="s">
        <v>171</v>
      </c>
      <c r="Q190" s="75" t="s">
        <v>90</v>
      </c>
      <c r="R190" s="75" t="s">
        <v>1006</v>
      </c>
      <c r="S190" s="75" t="s">
        <v>74</v>
      </c>
      <c r="T190" s="75" t="s">
        <v>189</v>
      </c>
      <c r="U190" s="75" t="s">
        <v>62</v>
      </c>
      <c r="V190" s="75" t="s">
        <v>1028</v>
      </c>
      <c r="W190" s="200">
        <v>43704</v>
      </c>
      <c r="X190" s="75" t="s">
        <v>583</v>
      </c>
      <c r="Y190" s="75" t="s">
        <v>1016</v>
      </c>
      <c r="Z190" s="75" t="s">
        <v>173</v>
      </c>
      <c r="AA190" s="75" t="s">
        <v>97</v>
      </c>
      <c r="AB190" s="200">
        <v>44806</v>
      </c>
      <c r="AC190" s="75" t="s">
        <v>856</v>
      </c>
      <c r="AD190" s="75" t="s">
        <v>71</v>
      </c>
      <c r="AE190" s="75" t="s">
        <v>71</v>
      </c>
      <c r="AF190" s="75" t="s">
        <v>71</v>
      </c>
      <c r="AG190" s="75" t="s">
        <v>77</v>
      </c>
      <c r="AH190" s="75" t="s">
        <v>99</v>
      </c>
      <c r="AI190" s="75" t="s">
        <v>77</v>
      </c>
      <c r="AJ190" s="75" t="s">
        <v>77</v>
      </c>
    </row>
    <row r="191" spans="1:36" ht="135" customHeight="1" x14ac:dyDescent="0.25">
      <c r="A191" s="75" t="s">
        <v>1029</v>
      </c>
      <c r="B191" s="75" t="s">
        <v>60</v>
      </c>
      <c r="C191" s="75" t="s">
        <v>1000</v>
      </c>
      <c r="D191" s="75" t="s">
        <v>1023</v>
      </c>
      <c r="E191" s="75" t="s">
        <v>62</v>
      </c>
      <c r="F191" s="75" t="s">
        <v>1030</v>
      </c>
      <c r="G191" s="75" t="s">
        <v>1031</v>
      </c>
      <c r="H191" s="75" t="s">
        <v>65</v>
      </c>
      <c r="I191" s="75" t="s">
        <v>66</v>
      </c>
      <c r="J191" s="75" t="s">
        <v>218</v>
      </c>
      <c r="K191" s="75" t="s">
        <v>154</v>
      </c>
      <c r="L191" s="75" t="s">
        <v>69</v>
      </c>
      <c r="M191" s="75" t="s">
        <v>1012</v>
      </c>
      <c r="N191" s="75" t="s">
        <v>1026</v>
      </c>
      <c r="O191" s="75" t="s">
        <v>1027</v>
      </c>
      <c r="P191" s="75" t="s">
        <v>171</v>
      </c>
      <c r="Q191" s="75" t="s">
        <v>90</v>
      </c>
      <c r="R191" s="75" t="s">
        <v>1006</v>
      </c>
      <c r="S191" s="75" t="s">
        <v>74</v>
      </c>
      <c r="T191" s="75" t="s">
        <v>189</v>
      </c>
      <c r="U191" s="75" t="s">
        <v>62</v>
      </c>
      <c r="V191" s="75" t="s">
        <v>1021</v>
      </c>
      <c r="W191" s="200">
        <v>43704</v>
      </c>
      <c r="X191" s="75" t="s">
        <v>583</v>
      </c>
      <c r="Y191" s="75" t="s">
        <v>1016</v>
      </c>
      <c r="Z191" s="75" t="s">
        <v>173</v>
      </c>
      <c r="AA191" s="75" t="s">
        <v>97</v>
      </c>
      <c r="AB191" s="200">
        <v>44806</v>
      </c>
      <c r="AC191" s="75" t="s">
        <v>856</v>
      </c>
      <c r="AD191" s="75" t="s">
        <v>71</v>
      </c>
      <c r="AE191" s="75" t="s">
        <v>71</v>
      </c>
      <c r="AF191" s="75" t="s">
        <v>71</v>
      </c>
      <c r="AG191" s="75" t="s">
        <v>77</v>
      </c>
      <c r="AH191" s="75" t="s">
        <v>77</v>
      </c>
      <c r="AI191" s="75" t="s">
        <v>77</v>
      </c>
      <c r="AJ191" s="75" t="s">
        <v>77</v>
      </c>
    </row>
    <row r="192" spans="1:36" ht="51" x14ac:dyDescent="0.25">
      <c r="A192" s="75" t="s">
        <v>1032</v>
      </c>
      <c r="B192" s="75" t="s">
        <v>60</v>
      </c>
      <c r="C192" s="75" t="s">
        <v>1000</v>
      </c>
      <c r="D192" s="75" t="s">
        <v>62</v>
      </c>
      <c r="E192" s="75" t="s">
        <v>62</v>
      </c>
      <c r="F192" s="75" t="s">
        <v>1033</v>
      </c>
      <c r="G192" s="75" t="s">
        <v>1034</v>
      </c>
      <c r="H192" s="75" t="s">
        <v>65</v>
      </c>
      <c r="I192" s="75" t="s">
        <v>66</v>
      </c>
      <c r="J192" s="75" t="s">
        <v>87</v>
      </c>
      <c r="K192" s="75" t="s">
        <v>530</v>
      </c>
      <c r="L192" s="75" t="s">
        <v>69</v>
      </c>
      <c r="M192" s="75" t="s">
        <v>70</v>
      </c>
      <c r="N192" s="75" t="s">
        <v>70</v>
      </c>
      <c r="O192" s="75" t="s">
        <v>70</v>
      </c>
      <c r="P192" s="75" t="s">
        <v>171</v>
      </c>
      <c r="Q192" s="75" t="s">
        <v>158</v>
      </c>
      <c r="R192" s="75" t="s">
        <v>1006</v>
      </c>
      <c r="S192" s="75" t="s">
        <v>74</v>
      </c>
      <c r="T192" s="75" t="s">
        <v>189</v>
      </c>
      <c r="U192" s="75" t="s">
        <v>62</v>
      </c>
      <c r="V192" s="75" t="s">
        <v>1006</v>
      </c>
      <c r="W192" s="200">
        <v>42643</v>
      </c>
      <c r="X192" s="75" t="s">
        <v>843</v>
      </c>
      <c r="Y192" s="75" t="s">
        <v>1035</v>
      </c>
      <c r="Z192" s="75" t="s">
        <v>173</v>
      </c>
      <c r="AA192" s="75" t="s">
        <v>97</v>
      </c>
      <c r="AB192" s="200">
        <v>44806</v>
      </c>
      <c r="AC192" s="75" t="s">
        <v>285</v>
      </c>
      <c r="AD192" s="75" t="s">
        <v>71</v>
      </c>
      <c r="AE192" s="75" t="s">
        <v>71</v>
      </c>
      <c r="AF192" s="75" t="s">
        <v>71</v>
      </c>
      <c r="AG192" s="75" t="s">
        <v>77</v>
      </c>
      <c r="AH192" s="75" t="s">
        <v>77</v>
      </c>
      <c r="AI192" s="75" t="s">
        <v>77</v>
      </c>
      <c r="AJ192" s="75" t="s">
        <v>77</v>
      </c>
    </row>
    <row r="193" spans="1:36" ht="51" x14ac:dyDescent="0.25">
      <c r="A193" s="75" t="s">
        <v>1036</v>
      </c>
      <c r="B193" s="75" t="s">
        <v>60</v>
      </c>
      <c r="C193" s="75" t="s">
        <v>1000</v>
      </c>
      <c r="D193" s="75" t="s">
        <v>62</v>
      </c>
      <c r="E193" s="75" t="s">
        <v>62</v>
      </c>
      <c r="F193" s="75" t="s">
        <v>1037</v>
      </c>
      <c r="G193" s="75" t="s">
        <v>1038</v>
      </c>
      <c r="H193" s="75" t="s">
        <v>65</v>
      </c>
      <c r="I193" s="75" t="s">
        <v>66</v>
      </c>
      <c r="J193" s="75" t="s">
        <v>87</v>
      </c>
      <c r="K193" s="75" t="s">
        <v>530</v>
      </c>
      <c r="L193" s="75" t="s">
        <v>69</v>
      </c>
      <c r="M193" s="75" t="s">
        <v>70</v>
      </c>
      <c r="N193" s="75" t="s">
        <v>70</v>
      </c>
      <c r="O193" s="75" t="s">
        <v>70</v>
      </c>
      <c r="P193" s="75" t="s">
        <v>89</v>
      </c>
      <c r="Q193" s="75" t="s">
        <v>158</v>
      </c>
      <c r="R193" s="75" t="s">
        <v>1006</v>
      </c>
      <c r="S193" s="75" t="s">
        <v>74</v>
      </c>
      <c r="T193" s="75" t="s">
        <v>189</v>
      </c>
      <c r="U193" s="75" t="s">
        <v>62</v>
      </c>
      <c r="V193" s="75" t="s">
        <v>1006</v>
      </c>
      <c r="W193" s="200">
        <v>42643</v>
      </c>
      <c r="X193" s="75" t="s">
        <v>843</v>
      </c>
      <c r="Y193" s="75" t="s">
        <v>1035</v>
      </c>
      <c r="Z193" s="75" t="s">
        <v>173</v>
      </c>
      <c r="AA193" s="75" t="s">
        <v>97</v>
      </c>
      <c r="AB193" s="200">
        <v>44806</v>
      </c>
      <c r="AC193" s="75" t="s">
        <v>285</v>
      </c>
      <c r="AD193" s="75" t="s">
        <v>71</v>
      </c>
      <c r="AE193" s="75" t="s">
        <v>71</v>
      </c>
      <c r="AF193" s="75" t="s">
        <v>71</v>
      </c>
      <c r="AG193" s="75" t="s">
        <v>77</v>
      </c>
      <c r="AH193" s="75" t="s">
        <v>77</v>
      </c>
      <c r="AI193" s="75" t="s">
        <v>77</v>
      </c>
      <c r="AJ193" s="75" t="s">
        <v>77</v>
      </c>
    </row>
    <row r="194" spans="1:36" ht="51" x14ac:dyDescent="0.25">
      <c r="A194" s="75" t="s">
        <v>1039</v>
      </c>
      <c r="B194" s="75" t="s">
        <v>60</v>
      </c>
      <c r="C194" s="75" t="s">
        <v>1000</v>
      </c>
      <c r="D194" s="75" t="s">
        <v>62</v>
      </c>
      <c r="E194" s="75" t="s">
        <v>62</v>
      </c>
      <c r="F194" s="75" t="s">
        <v>1040</v>
      </c>
      <c r="G194" s="75" t="s">
        <v>1041</v>
      </c>
      <c r="H194" s="75" t="s">
        <v>65</v>
      </c>
      <c r="I194" s="75" t="s">
        <v>66</v>
      </c>
      <c r="J194" s="75" t="s">
        <v>226</v>
      </c>
      <c r="K194" s="75" t="s">
        <v>154</v>
      </c>
      <c r="L194" s="75" t="s">
        <v>69</v>
      </c>
      <c r="M194" s="75" t="s">
        <v>70</v>
      </c>
      <c r="N194" s="75" t="s">
        <v>70</v>
      </c>
      <c r="O194" s="75" t="s">
        <v>70</v>
      </c>
      <c r="P194" s="75" t="s">
        <v>171</v>
      </c>
      <c r="Q194" s="75" t="s">
        <v>158</v>
      </c>
      <c r="R194" s="75" t="s">
        <v>1006</v>
      </c>
      <c r="S194" s="75" t="s">
        <v>74</v>
      </c>
      <c r="T194" s="75" t="s">
        <v>189</v>
      </c>
      <c r="U194" s="75" t="s">
        <v>62</v>
      </c>
      <c r="V194" s="75" t="s">
        <v>1006</v>
      </c>
      <c r="W194" s="200">
        <v>42643</v>
      </c>
      <c r="X194" s="75" t="s">
        <v>843</v>
      </c>
      <c r="Y194" s="75" t="s">
        <v>1035</v>
      </c>
      <c r="Z194" s="75" t="s">
        <v>173</v>
      </c>
      <c r="AA194" s="75" t="s">
        <v>97</v>
      </c>
      <c r="AB194" s="200">
        <v>44806</v>
      </c>
      <c r="AC194" s="75" t="s">
        <v>285</v>
      </c>
      <c r="AD194" s="75" t="s">
        <v>71</v>
      </c>
      <c r="AE194" s="75" t="s">
        <v>71</v>
      </c>
      <c r="AF194" s="75" t="s">
        <v>71</v>
      </c>
      <c r="AG194" s="75" t="s">
        <v>76</v>
      </c>
      <c r="AH194" s="75" t="s">
        <v>76</v>
      </c>
      <c r="AI194" s="75" t="s">
        <v>76</v>
      </c>
      <c r="AJ194" s="75" t="s">
        <v>76</v>
      </c>
    </row>
    <row r="195" spans="1:36" ht="51" x14ac:dyDescent="0.25">
      <c r="A195" s="75" t="s">
        <v>1042</v>
      </c>
      <c r="B195" s="75" t="s">
        <v>60</v>
      </c>
      <c r="C195" s="75" t="s">
        <v>1000</v>
      </c>
      <c r="D195" s="75" t="s">
        <v>62</v>
      </c>
      <c r="E195" s="75" t="s">
        <v>62</v>
      </c>
      <c r="F195" s="75" t="s">
        <v>1043</v>
      </c>
      <c r="G195" s="75" t="s">
        <v>1044</v>
      </c>
      <c r="H195" s="75" t="s">
        <v>1045</v>
      </c>
      <c r="I195" s="75" t="s">
        <v>372</v>
      </c>
      <c r="J195" s="75" t="s">
        <v>373</v>
      </c>
      <c r="K195" s="75" t="s">
        <v>389</v>
      </c>
      <c r="L195" s="75" t="s">
        <v>69</v>
      </c>
      <c r="M195" s="75" t="s">
        <v>70</v>
      </c>
      <c r="N195" s="75" t="s">
        <v>70</v>
      </c>
      <c r="O195" s="75" t="s">
        <v>70</v>
      </c>
      <c r="P195" s="75" t="s">
        <v>71</v>
      </c>
      <c r="Q195" s="75" t="s">
        <v>158</v>
      </c>
      <c r="R195" s="75" t="s">
        <v>1006</v>
      </c>
      <c r="S195" s="75" t="s">
        <v>74</v>
      </c>
      <c r="T195" s="75" t="s">
        <v>189</v>
      </c>
      <c r="U195" s="75" t="s">
        <v>62</v>
      </c>
      <c r="V195" s="75" t="s">
        <v>1006</v>
      </c>
      <c r="W195" s="200">
        <v>42643</v>
      </c>
      <c r="X195" s="75" t="s">
        <v>843</v>
      </c>
      <c r="Y195" s="75" t="s">
        <v>1035</v>
      </c>
      <c r="Z195" s="75" t="s">
        <v>173</v>
      </c>
      <c r="AA195" s="75" t="s">
        <v>97</v>
      </c>
      <c r="AB195" s="200">
        <v>44806</v>
      </c>
      <c r="AC195" s="75" t="s">
        <v>285</v>
      </c>
      <c r="AD195" s="75" t="s">
        <v>71</v>
      </c>
      <c r="AE195" s="75" t="s">
        <v>71</v>
      </c>
      <c r="AF195" s="75" t="s">
        <v>71</v>
      </c>
      <c r="AG195" s="75" t="s">
        <v>99</v>
      </c>
      <c r="AH195" s="75" t="s">
        <v>99</v>
      </c>
      <c r="AI195" s="75" t="s">
        <v>99</v>
      </c>
      <c r="AJ195" s="75" t="s">
        <v>99</v>
      </c>
    </row>
    <row r="196" spans="1:36" ht="51" x14ac:dyDescent="0.25">
      <c r="A196" s="75" t="s">
        <v>1046</v>
      </c>
      <c r="B196" s="75" t="s">
        <v>60</v>
      </c>
      <c r="C196" s="75" t="s">
        <v>1000</v>
      </c>
      <c r="D196" s="75" t="s">
        <v>62</v>
      </c>
      <c r="E196" s="75" t="s">
        <v>62</v>
      </c>
      <c r="F196" s="75" t="s">
        <v>1047</v>
      </c>
      <c r="G196" s="75" t="s">
        <v>1048</v>
      </c>
      <c r="H196" s="75" t="s">
        <v>65</v>
      </c>
      <c r="I196" s="75" t="s">
        <v>86</v>
      </c>
      <c r="J196" s="75" t="s">
        <v>373</v>
      </c>
      <c r="K196" s="75" t="s">
        <v>233</v>
      </c>
      <c r="L196" s="75" t="s">
        <v>69</v>
      </c>
      <c r="M196" s="75" t="s">
        <v>70</v>
      </c>
      <c r="N196" s="75" t="s">
        <v>70</v>
      </c>
      <c r="O196" s="75" t="s">
        <v>70</v>
      </c>
      <c r="P196" s="75" t="s">
        <v>171</v>
      </c>
      <c r="Q196" s="75" t="s">
        <v>158</v>
      </c>
      <c r="R196" s="75" t="s">
        <v>1006</v>
      </c>
      <c r="S196" s="75" t="s">
        <v>74</v>
      </c>
      <c r="T196" s="75" t="s">
        <v>189</v>
      </c>
      <c r="U196" s="75" t="s">
        <v>62</v>
      </c>
      <c r="V196" s="75" t="s">
        <v>1006</v>
      </c>
      <c r="W196" s="200">
        <v>44634</v>
      </c>
      <c r="X196" s="75" t="s">
        <v>843</v>
      </c>
      <c r="Y196" s="75" t="s">
        <v>1035</v>
      </c>
      <c r="Z196" s="75" t="s">
        <v>173</v>
      </c>
      <c r="AA196" s="75" t="s">
        <v>97</v>
      </c>
      <c r="AB196" s="200">
        <v>44806</v>
      </c>
      <c r="AC196" s="75" t="s">
        <v>285</v>
      </c>
      <c r="AD196" s="75" t="s">
        <v>171</v>
      </c>
      <c r="AE196" s="75" t="s">
        <v>171</v>
      </c>
      <c r="AF196" s="75" t="s">
        <v>71</v>
      </c>
      <c r="AG196" s="75" t="s">
        <v>99</v>
      </c>
      <c r="AH196" s="75" t="s">
        <v>99</v>
      </c>
      <c r="AI196" s="75" t="s">
        <v>99</v>
      </c>
      <c r="AJ196" s="75" t="s">
        <v>99</v>
      </c>
    </row>
    <row r="197" spans="1:36" ht="51" x14ac:dyDescent="0.25">
      <c r="A197" s="75" t="s">
        <v>1049</v>
      </c>
      <c r="B197" s="75" t="s">
        <v>60</v>
      </c>
      <c r="C197" s="75" t="s">
        <v>1000</v>
      </c>
      <c r="D197" s="75" t="s">
        <v>62</v>
      </c>
      <c r="E197" s="75" t="s">
        <v>62</v>
      </c>
      <c r="F197" s="75" t="s">
        <v>1050</v>
      </c>
      <c r="G197" s="75" t="s">
        <v>1051</v>
      </c>
      <c r="H197" s="75" t="s">
        <v>65</v>
      </c>
      <c r="I197" s="75" t="s">
        <v>372</v>
      </c>
      <c r="J197" s="75" t="s">
        <v>373</v>
      </c>
      <c r="K197" s="75" t="s">
        <v>233</v>
      </c>
      <c r="L197" s="75" t="s">
        <v>69</v>
      </c>
      <c r="M197" s="75" t="s">
        <v>70</v>
      </c>
      <c r="N197" s="75" t="s">
        <v>70</v>
      </c>
      <c r="O197" s="75" t="s">
        <v>70</v>
      </c>
      <c r="P197" s="75" t="s">
        <v>171</v>
      </c>
      <c r="Q197" s="75" t="s">
        <v>158</v>
      </c>
      <c r="R197" s="75" t="s">
        <v>1052</v>
      </c>
      <c r="S197" s="75" t="s">
        <v>74</v>
      </c>
      <c r="T197" s="75" t="s">
        <v>189</v>
      </c>
      <c r="U197" s="75" t="s">
        <v>62</v>
      </c>
      <c r="V197" s="75" t="s">
        <v>1015</v>
      </c>
      <c r="W197" s="200">
        <v>42643</v>
      </c>
      <c r="X197" s="75" t="s">
        <v>843</v>
      </c>
      <c r="Y197" s="75" t="s">
        <v>1035</v>
      </c>
      <c r="Z197" s="75" t="s">
        <v>173</v>
      </c>
      <c r="AA197" s="75" t="s">
        <v>97</v>
      </c>
      <c r="AB197" s="200">
        <v>44806</v>
      </c>
      <c r="AC197" s="75" t="s">
        <v>285</v>
      </c>
      <c r="AD197" s="75" t="s">
        <v>71</v>
      </c>
      <c r="AE197" s="75" t="s">
        <v>71</v>
      </c>
      <c r="AF197" s="75" t="s">
        <v>71</v>
      </c>
      <c r="AG197" s="75" t="s">
        <v>99</v>
      </c>
      <c r="AH197" s="75" t="s">
        <v>99</v>
      </c>
      <c r="AI197" s="75" t="s">
        <v>99</v>
      </c>
      <c r="AJ197" s="75" t="s">
        <v>99</v>
      </c>
    </row>
    <row r="198" spans="1:36" ht="51" x14ac:dyDescent="0.25">
      <c r="A198" s="75" t="s">
        <v>1053</v>
      </c>
      <c r="B198" s="75" t="s">
        <v>60</v>
      </c>
      <c r="C198" s="75" t="s">
        <v>1000</v>
      </c>
      <c r="D198" s="75" t="s">
        <v>62</v>
      </c>
      <c r="E198" s="75" t="s">
        <v>62</v>
      </c>
      <c r="F198" s="75" t="s">
        <v>1054</v>
      </c>
      <c r="G198" s="75" t="s">
        <v>1055</v>
      </c>
      <c r="H198" s="75" t="s">
        <v>65</v>
      </c>
      <c r="I198" s="75" t="s">
        <v>372</v>
      </c>
      <c r="J198" s="75" t="s">
        <v>373</v>
      </c>
      <c r="K198" s="75" t="s">
        <v>373</v>
      </c>
      <c r="L198" s="75" t="s">
        <v>69</v>
      </c>
      <c r="M198" s="75" t="s">
        <v>70</v>
      </c>
      <c r="N198" s="75" t="s">
        <v>70</v>
      </c>
      <c r="O198" s="75" t="s">
        <v>70</v>
      </c>
      <c r="P198" s="75" t="s">
        <v>171</v>
      </c>
      <c r="Q198" s="75" t="s">
        <v>158</v>
      </c>
      <c r="R198" s="75" t="s">
        <v>1006</v>
      </c>
      <c r="S198" s="75" t="s">
        <v>74</v>
      </c>
      <c r="T198" s="75" t="s">
        <v>189</v>
      </c>
      <c r="U198" s="75" t="s">
        <v>62</v>
      </c>
      <c r="V198" s="75" t="s">
        <v>1015</v>
      </c>
      <c r="W198" s="200">
        <v>42643</v>
      </c>
      <c r="X198" s="75" t="s">
        <v>843</v>
      </c>
      <c r="Y198" s="75" t="s">
        <v>1035</v>
      </c>
      <c r="Z198" s="75" t="s">
        <v>173</v>
      </c>
      <c r="AA198" s="75" t="s">
        <v>97</v>
      </c>
      <c r="AB198" s="200">
        <v>44806</v>
      </c>
      <c r="AC198" s="75" t="s">
        <v>285</v>
      </c>
      <c r="AD198" s="75" t="s">
        <v>71</v>
      </c>
      <c r="AE198" s="75" t="s">
        <v>71</v>
      </c>
      <c r="AF198" s="75" t="s">
        <v>71</v>
      </c>
      <c r="AG198" s="75" t="s">
        <v>99</v>
      </c>
      <c r="AH198" s="75" t="s">
        <v>99</v>
      </c>
      <c r="AI198" s="75" t="s">
        <v>99</v>
      </c>
      <c r="AJ198" s="75" t="s">
        <v>99</v>
      </c>
    </row>
    <row r="199" spans="1:36" ht="76.5" x14ac:dyDescent="0.25">
      <c r="A199" s="75" t="s">
        <v>1056</v>
      </c>
      <c r="B199" s="75" t="s">
        <v>515</v>
      </c>
      <c r="C199" s="75" t="s">
        <v>1057</v>
      </c>
      <c r="D199" s="75" t="s">
        <v>1058</v>
      </c>
      <c r="E199" s="75" t="s">
        <v>1059</v>
      </c>
      <c r="F199" s="75" t="s">
        <v>1060</v>
      </c>
      <c r="G199" s="75" t="s">
        <v>1061</v>
      </c>
      <c r="H199" s="75" t="s">
        <v>65</v>
      </c>
      <c r="I199" s="75" t="s">
        <v>66</v>
      </c>
      <c r="J199" s="75" t="s">
        <v>218</v>
      </c>
      <c r="K199" s="75" t="s">
        <v>154</v>
      </c>
      <c r="L199" s="75" t="s">
        <v>69</v>
      </c>
      <c r="M199" s="75" t="s">
        <v>1062</v>
      </c>
      <c r="N199" s="75" t="s">
        <v>1063</v>
      </c>
      <c r="O199" s="75" t="s">
        <v>1064</v>
      </c>
      <c r="P199" s="75" t="s">
        <v>171</v>
      </c>
      <c r="Q199" s="75" t="s">
        <v>72</v>
      </c>
      <c r="R199" s="75" t="s">
        <v>1065</v>
      </c>
      <c r="S199" s="75" t="s">
        <v>74</v>
      </c>
      <c r="T199" s="75" t="s">
        <v>92</v>
      </c>
      <c r="U199" s="75" t="s">
        <v>1066</v>
      </c>
      <c r="V199" s="75" t="s">
        <v>1065</v>
      </c>
      <c r="W199" s="75" t="s">
        <v>62</v>
      </c>
      <c r="X199" s="75" t="s">
        <v>62</v>
      </c>
      <c r="Y199" s="75" t="s">
        <v>62</v>
      </c>
      <c r="Z199" s="75" t="s">
        <v>62</v>
      </c>
      <c r="AA199" s="75" t="s">
        <v>62</v>
      </c>
      <c r="AB199" s="75" t="s">
        <v>62</v>
      </c>
      <c r="AC199" s="75" t="s">
        <v>62</v>
      </c>
      <c r="AD199" s="75" t="s">
        <v>71</v>
      </c>
      <c r="AE199" s="75" t="s">
        <v>71</v>
      </c>
      <c r="AF199" s="75" t="s">
        <v>71</v>
      </c>
      <c r="AG199" s="75" t="s">
        <v>76</v>
      </c>
      <c r="AH199" s="75" t="s">
        <v>77</v>
      </c>
      <c r="AI199" s="75" t="s">
        <v>77</v>
      </c>
      <c r="AJ199" s="75" t="s">
        <v>77</v>
      </c>
    </row>
    <row r="200" spans="1:36" ht="63.75" x14ac:dyDescent="0.25">
      <c r="A200" s="75" t="s">
        <v>1067</v>
      </c>
      <c r="B200" s="75" t="s">
        <v>515</v>
      </c>
      <c r="C200" s="75" t="s">
        <v>1057</v>
      </c>
      <c r="D200" s="75" t="s">
        <v>1068</v>
      </c>
      <c r="E200" s="75" t="s">
        <v>1069</v>
      </c>
      <c r="F200" s="75" t="s">
        <v>1070</v>
      </c>
      <c r="G200" s="75" t="s">
        <v>1071</v>
      </c>
      <c r="H200" s="75" t="s">
        <v>65</v>
      </c>
      <c r="I200" s="75" t="s">
        <v>66</v>
      </c>
      <c r="J200" s="75" t="s">
        <v>218</v>
      </c>
      <c r="K200" s="75" t="s">
        <v>154</v>
      </c>
      <c r="L200" s="75" t="s">
        <v>69</v>
      </c>
      <c r="M200" s="75" t="s">
        <v>308</v>
      </c>
      <c r="N200" s="75" t="s">
        <v>1072</v>
      </c>
      <c r="O200" s="75" t="s">
        <v>1073</v>
      </c>
      <c r="P200" s="75" t="s">
        <v>171</v>
      </c>
      <c r="Q200" s="75" t="s">
        <v>72</v>
      </c>
      <c r="R200" s="75" t="s">
        <v>1065</v>
      </c>
      <c r="S200" s="75" t="s">
        <v>74</v>
      </c>
      <c r="T200" s="75" t="s">
        <v>92</v>
      </c>
      <c r="U200" s="75" t="s">
        <v>1074</v>
      </c>
      <c r="V200" s="75" t="s">
        <v>1065</v>
      </c>
      <c r="W200" s="75" t="s">
        <v>62</v>
      </c>
      <c r="X200" s="75" t="s">
        <v>62</v>
      </c>
      <c r="Y200" s="75" t="s">
        <v>62</v>
      </c>
      <c r="Z200" s="75" t="s">
        <v>62</v>
      </c>
      <c r="AA200" s="75" t="s">
        <v>62</v>
      </c>
      <c r="AB200" s="75" t="s">
        <v>62</v>
      </c>
      <c r="AC200" s="75" t="s">
        <v>62</v>
      </c>
      <c r="AD200" s="75" t="s">
        <v>71</v>
      </c>
      <c r="AE200" s="75" t="s">
        <v>71</v>
      </c>
      <c r="AF200" s="75" t="s">
        <v>71</v>
      </c>
      <c r="AG200" s="75" t="s">
        <v>76</v>
      </c>
      <c r="AH200" s="75" t="s">
        <v>77</v>
      </c>
      <c r="AI200" s="75" t="s">
        <v>77</v>
      </c>
      <c r="AJ200" s="75" t="s">
        <v>77</v>
      </c>
    </row>
    <row r="201" spans="1:36" ht="110.25" customHeight="1" x14ac:dyDescent="0.25">
      <c r="A201" s="75" t="s">
        <v>1075</v>
      </c>
      <c r="B201" s="75" t="s">
        <v>515</v>
      </c>
      <c r="C201" s="75" t="s">
        <v>1057</v>
      </c>
      <c r="D201" s="75" t="s">
        <v>1076</v>
      </c>
      <c r="E201" s="75" t="s">
        <v>62</v>
      </c>
      <c r="F201" s="75" t="s">
        <v>1077</v>
      </c>
      <c r="G201" s="75" t="s">
        <v>1078</v>
      </c>
      <c r="H201" s="75" t="s">
        <v>65</v>
      </c>
      <c r="I201" s="75" t="s">
        <v>372</v>
      </c>
      <c r="J201" s="75" t="s">
        <v>87</v>
      </c>
      <c r="K201" s="75" t="s">
        <v>68</v>
      </c>
      <c r="L201" s="75" t="s">
        <v>69</v>
      </c>
      <c r="M201" s="75" t="s">
        <v>1079</v>
      </c>
      <c r="N201" s="75" t="s">
        <v>1080</v>
      </c>
      <c r="O201" s="75" t="s">
        <v>1081</v>
      </c>
      <c r="P201" s="75" t="s">
        <v>171</v>
      </c>
      <c r="Q201" s="75" t="s">
        <v>158</v>
      </c>
      <c r="R201" s="75" t="s">
        <v>1065</v>
      </c>
      <c r="S201" s="75" t="s">
        <v>74</v>
      </c>
      <c r="T201" s="75" t="s">
        <v>75</v>
      </c>
      <c r="U201" s="75" t="s">
        <v>62</v>
      </c>
      <c r="V201" s="75" t="s">
        <v>1065</v>
      </c>
      <c r="W201" s="200">
        <v>42370</v>
      </c>
      <c r="X201" s="75" t="s">
        <v>160</v>
      </c>
      <c r="Y201" s="75" t="s">
        <v>1082</v>
      </c>
      <c r="Z201" s="75" t="s">
        <v>173</v>
      </c>
      <c r="AA201" s="75" t="s">
        <v>62</v>
      </c>
      <c r="AB201" s="200">
        <v>44803</v>
      </c>
      <c r="AC201" s="75" t="s">
        <v>236</v>
      </c>
      <c r="AD201" s="75" t="s">
        <v>71</v>
      </c>
      <c r="AE201" s="75" t="s">
        <v>71</v>
      </c>
      <c r="AF201" s="75" t="s">
        <v>71</v>
      </c>
      <c r="AG201" s="75" t="s">
        <v>76</v>
      </c>
      <c r="AH201" s="75" t="s">
        <v>77</v>
      </c>
      <c r="AI201" s="75" t="s">
        <v>77</v>
      </c>
      <c r="AJ201" s="75" t="s">
        <v>77</v>
      </c>
    </row>
    <row r="202" spans="1:36" ht="76.5" x14ac:dyDescent="0.25">
      <c r="A202" s="75" t="s">
        <v>1083</v>
      </c>
      <c r="B202" s="75" t="s">
        <v>515</v>
      </c>
      <c r="C202" s="75" t="s">
        <v>1057</v>
      </c>
      <c r="D202" s="75" t="s">
        <v>1084</v>
      </c>
      <c r="E202" s="75" t="s">
        <v>62</v>
      </c>
      <c r="F202" s="75" t="s">
        <v>1085</v>
      </c>
      <c r="G202" s="75" t="s">
        <v>1086</v>
      </c>
      <c r="H202" s="75" t="s">
        <v>65</v>
      </c>
      <c r="I202" s="75" t="s">
        <v>66</v>
      </c>
      <c r="J202" s="75" t="s">
        <v>87</v>
      </c>
      <c r="K202" s="75" t="s">
        <v>68</v>
      </c>
      <c r="L202" s="75" t="s">
        <v>69</v>
      </c>
      <c r="M202" s="75" t="s">
        <v>1087</v>
      </c>
      <c r="N202" s="75" t="s">
        <v>1088</v>
      </c>
      <c r="O202" s="75" t="s">
        <v>1089</v>
      </c>
      <c r="P202" s="75" t="s">
        <v>171</v>
      </c>
      <c r="Q202" s="75" t="s">
        <v>72</v>
      </c>
      <c r="R202" s="75" t="s">
        <v>1090</v>
      </c>
      <c r="S202" s="75" t="s">
        <v>74</v>
      </c>
      <c r="T202" s="75" t="s">
        <v>92</v>
      </c>
      <c r="U202" s="75" t="s">
        <v>1091</v>
      </c>
      <c r="V202" s="75" t="s">
        <v>1090</v>
      </c>
      <c r="W202" s="75" t="s">
        <v>62</v>
      </c>
      <c r="X202" s="75" t="s">
        <v>62</v>
      </c>
      <c r="Y202" s="75" t="s">
        <v>62</v>
      </c>
      <c r="Z202" s="75" t="s">
        <v>62</v>
      </c>
      <c r="AA202" s="75" t="s">
        <v>62</v>
      </c>
      <c r="AB202" s="75" t="s">
        <v>62</v>
      </c>
      <c r="AC202" s="75" t="s">
        <v>62</v>
      </c>
      <c r="AD202" s="75" t="s">
        <v>71</v>
      </c>
      <c r="AE202" s="75" t="s">
        <v>71</v>
      </c>
      <c r="AF202" s="75" t="s">
        <v>71</v>
      </c>
      <c r="AG202" s="75" t="s">
        <v>77</v>
      </c>
      <c r="AH202" s="75" t="s">
        <v>77</v>
      </c>
      <c r="AI202" s="75" t="s">
        <v>77</v>
      </c>
      <c r="AJ202" s="75" t="s">
        <v>77</v>
      </c>
    </row>
    <row r="203" spans="1:36" ht="76.5" x14ac:dyDescent="0.25">
      <c r="A203" s="75" t="s">
        <v>1092</v>
      </c>
      <c r="B203" s="75" t="s">
        <v>515</v>
      </c>
      <c r="C203" s="75" t="s">
        <v>1057</v>
      </c>
      <c r="D203" s="75" t="s">
        <v>1084</v>
      </c>
      <c r="E203" s="75" t="s">
        <v>1093</v>
      </c>
      <c r="F203" s="75" t="s">
        <v>1094</v>
      </c>
      <c r="G203" s="75" t="s">
        <v>1095</v>
      </c>
      <c r="H203" s="75" t="s">
        <v>65</v>
      </c>
      <c r="I203" s="75" t="s">
        <v>66</v>
      </c>
      <c r="J203" s="75" t="s">
        <v>87</v>
      </c>
      <c r="K203" s="75" t="s">
        <v>68</v>
      </c>
      <c r="L203" s="75" t="s">
        <v>69</v>
      </c>
      <c r="M203" s="75" t="s">
        <v>1087</v>
      </c>
      <c r="N203" s="75" t="s">
        <v>1088</v>
      </c>
      <c r="O203" s="75" t="s">
        <v>1089</v>
      </c>
      <c r="P203" s="75" t="s">
        <v>171</v>
      </c>
      <c r="Q203" s="75" t="s">
        <v>72</v>
      </c>
      <c r="R203" s="75" t="s">
        <v>1090</v>
      </c>
      <c r="S203" s="75" t="s">
        <v>74</v>
      </c>
      <c r="T203" s="75" t="s">
        <v>92</v>
      </c>
      <c r="U203" s="75" t="s">
        <v>1091</v>
      </c>
      <c r="V203" s="75" t="s">
        <v>1090</v>
      </c>
      <c r="W203" s="75" t="s">
        <v>62</v>
      </c>
      <c r="X203" s="75" t="s">
        <v>62</v>
      </c>
      <c r="Y203" s="75" t="s">
        <v>62</v>
      </c>
      <c r="Z203" s="75" t="s">
        <v>62</v>
      </c>
      <c r="AA203" s="75" t="s">
        <v>62</v>
      </c>
      <c r="AB203" s="75" t="s">
        <v>62</v>
      </c>
      <c r="AC203" s="75" t="s">
        <v>62</v>
      </c>
      <c r="AD203" s="75" t="s">
        <v>71</v>
      </c>
      <c r="AE203" s="75" t="s">
        <v>71</v>
      </c>
      <c r="AF203" s="75" t="s">
        <v>71</v>
      </c>
      <c r="AG203" s="75" t="s">
        <v>77</v>
      </c>
      <c r="AH203" s="75" t="s">
        <v>77</v>
      </c>
      <c r="AI203" s="75" t="s">
        <v>77</v>
      </c>
      <c r="AJ203" s="75" t="s">
        <v>77</v>
      </c>
    </row>
    <row r="204" spans="1:36" ht="76.5" x14ac:dyDescent="0.25">
      <c r="A204" s="75" t="s">
        <v>1096</v>
      </c>
      <c r="B204" s="75" t="s">
        <v>515</v>
      </c>
      <c r="C204" s="75" t="s">
        <v>1057</v>
      </c>
      <c r="D204" s="75" t="s">
        <v>1084</v>
      </c>
      <c r="E204" s="75" t="s">
        <v>1097</v>
      </c>
      <c r="F204" s="75" t="s">
        <v>1098</v>
      </c>
      <c r="G204" s="75" t="s">
        <v>1099</v>
      </c>
      <c r="H204" s="75" t="s">
        <v>65</v>
      </c>
      <c r="I204" s="75" t="s">
        <v>66</v>
      </c>
      <c r="J204" s="75" t="s">
        <v>87</v>
      </c>
      <c r="K204" s="75" t="s">
        <v>68</v>
      </c>
      <c r="L204" s="75" t="s">
        <v>69</v>
      </c>
      <c r="M204" s="75" t="s">
        <v>70</v>
      </c>
      <c r="N204" s="75" t="s">
        <v>70</v>
      </c>
      <c r="O204" s="75" t="s">
        <v>70</v>
      </c>
      <c r="P204" s="75" t="s">
        <v>171</v>
      </c>
      <c r="Q204" s="75" t="s">
        <v>72</v>
      </c>
      <c r="R204" s="75" t="s">
        <v>1090</v>
      </c>
      <c r="S204" s="75" t="s">
        <v>74</v>
      </c>
      <c r="T204" s="75" t="s">
        <v>92</v>
      </c>
      <c r="U204" s="75" t="s">
        <v>1091</v>
      </c>
      <c r="V204" s="75" t="s">
        <v>1090</v>
      </c>
      <c r="W204" s="75" t="s">
        <v>62</v>
      </c>
      <c r="X204" s="75" t="s">
        <v>62</v>
      </c>
      <c r="Y204" s="75" t="s">
        <v>62</v>
      </c>
      <c r="Z204" s="75" t="s">
        <v>62</v>
      </c>
      <c r="AA204" s="75" t="s">
        <v>62</v>
      </c>
      <c r="AB204" s="75" t="s">
        <v>62</v>
      </c>
      <c r="AC204" s="75" t="s">
        <v>62</v>
      </c>
      <c r="AD204" s="75" t="s">
        <v>71</v>
      </c>
      <c r="AE204" s="75" t="s">
        <v>71</v>
      </c>
      <c r="AF204" s="75" t="s">
        <v>71</v>
      </c>
      <c r="AG204" s="75" t="s">
        <v>77</v>
      </c>
      <c r="AH204" s="75" t="s">
        <v>77</v>
      </c>
      <c r="AI204" s="75" t="s">
        <v>77</v>
      </c>
      <c r="AJ204" s="75" t="s">
        <v>77</v>
      </c>
    </row>
    <row r="205" spans="1:36" ht="76.5" x14ac:dyDescent="0.25">
      <c r="A205" s="75" t="s">
        <v>1100</v>
      </c>
      <c r="B205" s="75" t="s">
        <v>515</v>
      </c>
      <c r="C205" s="75" t="s">
        <v>1057</v>
      </c>
      <c r="D205" s="75" t="s">
        <v>1084</v>
      </c>
      <c r="E205" s="75" t="s">
        <v>62</v>
      </c>
      <c r="F205" s="75" t="s">
        <v>1101</v>
      </c>
      <c r="G205" s="75" t="s">
        <v>1102</v>
      </c>
      <c r="H205" s="75" t="s">
        <v>65</v>
      </c>
      <c r="I205" s="75" t="s">
        <v>66</v>
      </c>
      <c r="J205" s="75" t="s">
        <v>87</v>
      </c>
      <c r="K205" s="75" t="s">
        <v>68</v>
      </c>
      <c r="L205" s="75" t="s">
        <v>69</v>
      </c>
      <c r="M205" s="75" t="s">
        <v>70</v>
      </c>
      <c r="N205" s="75" t="s">
        <v>70</v>
      </c>
      <c r="O205" s="75" t="s">
        <v>70</v>
      </c>
      <c r="P205" s="75" t="s">
        <v>171</v>
      </c>
      <c r="Q205" s="75" t="s">
        <v>72</v>
      </c>
      <c r="R205" s="75" t="s">
        <v>1090</v>
      </c>
      <c r="S205" s="75" t="s">
        <v>74</v>
      </c>
      <c r="T205" s="75" t="s">
        <v>92</v>
      </c>
      <c r="U205" s="75" t="s">
        <v>1091</v>
      </c>
      <c r="V205" s="75" t="s">
        <v>1090</v>
      </c>
      <c r="W205" s="75" t="s">
        <v>62</v>
      </c>
      <c r="X205" s="75" t="s">
        <v>62</v>
      </c>
      <c r="Y205" s="75" t="s">
        <v>62</v>
      </c>
      <c r="Z205" s="75" t="s">
        <v>62</v>
      </c>
      <c r="AA205" s="75" t="s">
        <v>62</v>
      </c>
      <c r="AB205" s="75" t="s">
        <v>62</v>
      </c>
      <c r="AC205" s="75" t="s">
        <v>62</v>
      </c>
      <c r="AD205" s="75" t="s">
        <v>71</v>
      </c>
      <c r="AE205" s="75" t="s">
        <v>71</v>
      </c>
      <c r="AF205" s="75" t="s">
        <v>71</v>
      </c>
      <c r="AG205" s="75" t="s">
        <v>77</v>
      </c>
      <c r="AH205" s="75" t="s">
        <v>77</v>
      </c>
      <c r="AI205" s="75" t="s">
        <v>77</v>
      </c>
      <c r="AJ205" s="75" t="s">
        <v>77</v>
      </c>
    </row>
    <row r="206" spans="1:36" ht="63.75" x14ac:dyDescent="0.25">
      <c r="A206" s="75" t="s">
        <v>1103</v>
      </c>
      <c r="B206" s="75" t="s">
        <v>515</v>
      </c>
      <c r="C206" s="75" t="s">
        <v>1057</v>
      </c>
      <c r="D206" s="75" t="s">
        <v>1104</v>
      </c>
      <c r="E206" s="75" t="s">
        <v>62</v>
      </c>
      <c r="F206" s="75" t="s">
        <v>1105</v>
      </c>
      <c r="G206" s="75" t="s">
        <v>1106</v>
      </c>
      <c r="H206" s="75" t="s">
        <v>65</v>
      </c>
      <c r="I206" s="75" t="s">
        <v>66</v>
      </c>
      <c r="J206" s="75" t="s">
        <v>87</v>
      </c>
      <c r="K206" s="75" t="s">
        <v>68</v>
      </c>
      <c r="L206" s="75" t="s">
        <v>69</v>
      </c>
      <c r="M206" s="75" t="s">
        <v>1087</v>
      </c>
      <c r="N206" s="75" t="s">
        <v>1107</v>
      </c>
      <c r="O206" s="75" t="s">
        <v>1108</v>
      </c>
      <c r="P206" s="75" t="s">
        <v>171</v>
      </c>
      <c r="Q206" s="75" t="s">
        <v>72</v>
      </c>
      <c r="R206" s="75" t="s">
        <v>1090</v>
      </c>
      <c r="S206" s="75" t="s">
        <v>74</v>
      </c>
      <c r="T206" s="75" t="s">
        <v>92</v>
      </c>
      <c r="U206" s="75" t="s">
        <v>1091</v>
      </c>
      <c r="V206" s="75" t="s">
        <v>1090</v>
      </c>
      <c r="W206" s="75" t="s">
        <v>62</v>
      </c>
      <c r="X206" s="75" t="s">
        <v>62</v>
      </c>
      <c r="Y206" s="75" t="s">
        <v>62</v>
      </c>
      <c r="Z206" s="75" t="s">
        <v>62</v>
      </c>
      <c r="AA206" s="75" t="s">
        <v>62</v>
      </c>
      <c r="AB206" s="75" t="s">
        <v>62</v>
      </c>
      <c r="AC206" s="75" t="s">
        <v>62</v>
      </c>
      <c r="AD206" s="75" t="s">
        <v>71</v>
      </c>
      <c r="AE206" s="75" t="s">
        <v>71</v>
      </c>
      <c r="AF206" s="75" t="s">
        <v>71</v>
      </c>
      <c r="AG206" s="75" t="s">
        <v>77</v>
      </c>
      <c r="AH206" s="75" t="s">
        <v>77</v>
      </c>
      <c r="AI206" s="75" t="s">
        <v>77</v>
      </c>
      <c r="AJ206" s="75" t="s">
        <v>77</v>
      </c>
    </row>
    <row r="207" spans="1:36" ht="63.75" x14ac:dyDescent="0.25">
      <c r="A207" s="75" t="s">
        <v>1109</v>
      </c>
      <c r="B207" s="75" t="s">
        <v>515</v>
      </c>
      <c r="C207" s="75" t="s">
        <v>1057</v>
      </c>
      <c r="D207" s="75" t="s">
        <v>1104</v>
      </c>
      <c r="E207" s="75" t="s">
        <v>1110</v>
      </c>
      <c r="F207" s="75" t="s">
        <v>1111</v>
      </c>
      <c r="G207" s="75" t="s">
        <v>1112</v>
      </c>
      <c r="H207" s="75" t="s">
        <v>65</v>
      </c>
      <c r="I207" s="75" t="s">
        <v>66</v>
      </c>
      <c r="J207" s="75" t="s">
        <v>67</v>
      </c>
      <c r="K207" s="75" t="s">
        <v>68</v>
      </c>
      <c r="L207" s="75" t="s">
        <v>69</v>
      </c>
      <c r="M207" s="75" t="s">
        <v>1087</v>
      </c>
      <c r="N207" s="75" t="s">
        <v>1107</v>
      </c>
      <c r="O207" s="75" t="s">
        <v>1108</v>
      </c>
      <c r="P207" s="75" t="s">
        <v>171</v>
      </c>
      <c r="Q207" s="75" t="s">
        <v>72</v>
      </c>
      <c r="R207" s="75" t="s">
        <v>1090</v>
      </c>
      <c r="S207" s="75" t="s">
        <v>74</v>
      </c>
      <c r="T207" s="75" t="s">
        <v>92</v>
      </c>
      <c r="U207" s="75" t="s">
        <v>1091</v>
      </c>
      <c r="V207" s="75" t="s">
        <v>1090</v>
      </c>
      <c r="W207" s="75" t="s">
        <v>62</v>
      </c>
      <c r="X207" s="75" t="s">
        <v>62</v>
      </c>
      <c r="Y207" s="75" t="s">
        <v>62</v>
      </c>
      <c r="Z207" s="75" t="s">
        <v>62</v>
      </c>
      <c r="AA207" s="75" t="s">
        <v>62</v>
      </c>
      <c r="AB207" s="75" t="s">
        <v>62</v>
      </c>
      <c r="AC207" s="75" t="s">
        <v>62</v>
      </c>
      <c r="AD207" s="75" t="s">
        <v>71</v>
      </c>
      <c r="AE207" s="75" t="s">
        <v>71</v>
      </c>
      <c r="AF207" s="75" t="s">
        <v>71</v>
      </c>
      <c r="AG207" s="75" t="s">
        <v>77</v>
      </c>
      <c r="AH207" s="75" t="s">
        <v>77</v>
      </c>
      <c r="AI207" s="75" t="s">
        <v>77</v>
      </c>
      <c r="AJ207" s="75" t="s">
        <v>77</v>
      </c>
    </row>
    <row r="208" spans="1:36" ht="63.75" x14ac:dyDescent="0.25">
      <c r="A208" s="75" t="s">
        <v>1113</v>
      </c>
      <c r="B208" s="75" t="s">
        <v>515</v>
      </c>
      <c r="C208" s="75" t="s">
        <v>1057</v>
      </c>
      <c r="D208" s="75" t="s">
        <v>1104</v>
      </c>
      <c r="E208" s="75" t="s">
        <v>1114</v>
      </c>
      <c r="F208" s="75" t="s">
        <v>1115</v>
      </c>
      <c r="G208" s="75" t="s">
        <v>1116</v>
      </c>
      <c r="H208" s="75" t="s">
        <v>65</v>
      </c>
      <c r="I208" s="75" t="s">
        <v>66</v>
      </c>
      <c r="J208" s="75" t="s">
        <v>67</v>
      </c>
      <c r="K208" s="75" t="s">
        <v>68</v>
      </c>
      <c r="L208" s="75" t="s">
        <v>69</v>
      </c>
      <c r="M208" s="75" t="s">
        <v>1087</v>
      </c>
      <c r="N208" s="75" t="s">
        <v>1107</v>
      </c>
      <c r="O208" s="75" t="s">
        <v>1117</v>
      </c>
      <c r="P208" s="75" t="s">
        <v>71</v>
      </c>
      <c r="Q208" s="75" t="s">
        <v>72</v>
      </c>
      <c r="R208" s="75" t="s">
        <v>1090</v>
      </c>
      <c r="S208" s="75" t="s">
        <v>74</v>
      </c>
      <c r="T208" s="75" t="s">
        <v>92</v>
      </c>
      <c r="U208" s="75" t="s">
        <v>1091</v>
      </c>
      <c r="V208" s="75" t="s">
        <v>1090</v>
      </c>
      <c r="W208" s="75" t="s">
        <v>62</v>
      </c>
      <c r="X208" s="75" t="s">
        <v>62</v>
      </c>
      <c r="Y208" s="75" t="s">
        <v>62</v>
      </c>
      <c r="Z208" s="75" t="s">
        <v>62</v>
      </c>
      <c r="AA208" s="75" t="s">
        <v>62</v>
      </c>
      <c r="AB208" s="75" t="s">
        <v>62</v>
      </c>
      <c r="AC208" s="75" t="s">
        <v>62</v>
      </c>
      <c r="AD208" s="75" t="s">
        <v>71</v>
      </c>
      <c r="AE208" s="75" t="s">
        <v>71</v>
      </c>
      <c r="AF208" s="75" t="s">
        <v>71</v>
      </c>
      <c r="AG208" s="75" t="s">
        <v>77</v>
      </c>
      <c r="AH208" s="75" t="s">
        <v>77</v>
      </c>
      <c r="AI208" s="75" t="s">
        <v>77</v>
      </c>
      <c r="AJ208" s="75" t="s">
        <v>77</v>
      </c>
    </row>
    <row r="209" spans="1:36" ht="63.75" x14ac:dyDescent="0.25">
      <c r="A209" s="75" t="s">
        <v>1118</v>
      </c>
      <c r="B209" s="75" t="s">
        <v>515</v>
      </c>
      <c r="C209" s="75" t="s">
        <v>1057</v>
      </c>
      <c r="D209" s="75" t="s">
        <v>1104</v>
      </c>
      <c r="E209" s="75" t="s">
        <v>62</v>
      </c>
      <c r="F209" s="75" t="s">
        <v>1119</v>
      </c>
      <c r="G209" s="75" t="s">
        <v>1120</v>
      </c>
      <c r="H209" s="75" t="s">
        <v>65</v>
      </c>
      <c r="I209" s="75" t="s">
        <v>66</v>
      </c>
      <c r="J209" s="75" t="s">
        <v>87</v>
      </c>
      <c r="K209" s="75" t="s">
        <v>68</v>
      </c>
      <c r="L209" s="75" t="s">
        <v>69</v>
      </c>
      <c r="M209" s="75" t="s">
        <v>1087</v>
      </c>
      <c r="N209" s="75" t="s">
        <v>1107</v>
      </c>
      <c r="O209" s="75" t="s">
        <v>1121</v>
      </c>
      <c r="P209" s="75" t="s">
        <v>171</v>
      </c>
      <c r="Q209" s="75" t="s">
        <v>72</v>
      </c>
      <c r="R209" s="75" t="s">
        <v>1090</v>
      </c>
      <c r="S209" s="75" t="s">
        <v>74</v>
      </c>
      <c r="T209" s="75" t="s">
        <v>92</v>
      </c>
      <c r="U209" s="75" t="s">
        <v>1091</v>
      </c>
      <c r="V209" s="75" t="s">
        <v>1090</v>
      </c>
      <c r="W209" s="75" t="s">
        <v>62</v>
      </c>
      <c r="X209" s="75" t="s">
        <v>62</v>
      </c>
      <c r="Y209" s="75" t="s">
        <v>62</v>
      </c>
      <c r="Z209" s="75" t="s">
        <v>62</v>
      </c>
      <c r="AA209" s="75" t="s">
        <v>62</v>
      </c>
      <c r="AB209" s="75" t="s">
        <v>62</v>
      </c>
      <c r="AC209" s="75" t="s">
        <v>62</v>
      </c>
      <c r="AD209" s="75" t="s">
        <v>71</v>
      </c>
      <c r="AE209" s="75" t="s">
        <v>71</v>
      </c>
      <c r="AF209" s="75" t="s">
        <v>71</v>
      </c>
      <c r="AG209" s="75" t="s">
        <v>77</v>
      </c>
      <c r="AH209" s="75" t="s">
        <v>77</v>
      </c>
      <c r="AI209" s="75" t="s">
        <v>77</v>
      </c>
      <c r="AJ209" s="75" t="s">
        <v>77</v>
      </c>
    </row>
    <row r="210" spans="1:36" ht="63.75" x14ac:dyDescent="0.25">
      <c r="A210" s="75" t="s">
        <v>1122</v>
      </c>
      <c r="B210" s="75" t="s">
        <v>515</v>
      </c>
      <c r="C210" s="75" t="s">
        <v>1057</v>
      </c>
      <c r="D210" s="75" t="s">
        <v>1104</v>
      </c>
      <c r="E210" s="75" t="s">
        <v>1123</v>
      </c>
      <c r="F210" s="75" t="s">
        <v>1124</v>
      </c>
      <c r="G210" s="75" t="s">
        <v>1125</v>
      </c>
      <c r="H210" s="75" t="s">
        <v>65</v>
      </c>
      <c r="I210" s="75" t="s">
        <v>66</v>
      </c>
      <c r="J210" s="75" t="s">
        <v>87</v>
      </c>
      <c r="K210" s="75" t="s">
        <v>68</v>
      </c>
      <c r="L210" s="75" t="s">
        <v>69</v>
      </c>
      <c r="M210" s="75" t="s">
        <v>1087</v>
      </c>
      <c r="N210" s="75" t="s">
        <v>1107</v>
      </c>
      <c r="O210" s="75" t="s">
        <v>1121</v>
      </c>
      <c r="P210" s="75" t="s">
        <v>171</v>
      </c>
      <c r="Q210" s="75" t="s">
        <v>72</v>
      </c>
      <c r="R210" s="75" t="s">
        <v>1090</v>
      </c>
      <c r="S210" s="75" t="s">
        <v>74</v>
      </c>
      <c r="T210" s="75" t="s">
        <v>92</v>
      </c>
      <c r="U210" s="75" t="s">
        <v>1091</v>
      </c>
      <c r="V210" s="75" t="s">
        <v>1090</v>
      </c>
      <c r="W210" s="75" t="s">
        <v>62</v>
      </c>
      <c r="X210" s="75" t="s">
        <v>62</v>
      </c>
      <c r="Y210" s="75" t="s">
        <v>62</v>
      </c>
      <c r="Z210" s="75" t="s">
        <v>62</v>
      </c>
      <c r="AA210" s="75" t="s">
        <v>62</v>
      </c>
      <c r="AB210" s="75" t="s">
        <v>62</v>
      </c>
      <c r="AC210" s="75" t="s">
        <v>62</v>
      </c>
      <c r="AD210" s="75" t="s">
        <v>71</v>
      </c>
      <c r="AE210" s="75" t="s">
        <v>71</v>
      </c>
      <c r="AF210" s="75" t="s">
        <v>71</v>
      </c>
      <c r="AG210" s="75" t="s">
        <v>77</v>
      </c>
      <c r="AH210" s="75" t="s">
        <v>77</v>
      </c>
      <c r="AI210" s="75" t="s">
        <v>77</v>
      </c>
      <c r="AJ210" s="75" t="s">
        <v>77</v>
      </c>
    </row>
    <row r="211" spans="1:36" ht="63.75" x14ac:dyDescent="0.25">
      <c r="A211" s="75" t="s">
        <v>1126</v>
      </c>
      <c r="B211" s="75" t="s">
        <v>515</v>
      </c>
      <c r="C211" s="75" t="s">
        <v>1057</v>
      </c>
      <c r="D211" s="75" t="s">
        <v>1104</v>
      </c>
      <c r="E211" s="75" t="s">
        <v>1127</v>
      </c>
      <c r="F211" s="75" t="s">
        <v>1128</v>
      </c>
      <c r="G211" s="75" t="s">
        <v>1129</v>
      </c>
      <c r="H211" s="75" t="s">
        <v>65</v>
      </c>
      <c r="I211" s="75" t="s">
        <v>66</v>
      </c>
      <c r="J211" s="75" t="s">
        <v>87</v>
      </c>
      <c r="K211" s="75" t="s">
        <v>68</v>
      </c>
      <c r="L211" s="75" t="s">
        <v>69</v>
      </c>
      <c r="M211" s="75" t="s">
        <v>1087</v>
      </c>
      <c r="N211" s="75" t="s">
        <v>1107</v>
      </c>
      <c r="O211" s="75" t="s">
        <v>1121</v>
      </c>
      <c r="P211" s="75" t="s">
        <v>171</v>
      </c>
      <c r="Q211" s="75" t="s">
        <v>72</v>
      </c>
      <c r="R211" s="75" t="s">
        <v>1090</v>
      </c>
      <c r="S211" s="75" t="s">
        <v>74</v>
      </c>
      <c r="T211" s="75" t="s">
        <v>92</v>
      </c>
      <c r="U211" s="75" t="s">
        <v>1091</v>
      </c>
      <c r="V211" s="75" t="s">
        <v>1090</v>
      </c>
      <c r="W211" s="75" t="s">
        <v>62</v>
      </c>
      <c r="X211" s="75" t="s">
        <v>62</v>
      </c>
      <c r="Y211" s="75" t="s">
        <v>62</v>
      </c>
      <c r="Z211" s="75" t="s">
        <v>62</v>
      </c>
      <c r="AA211" s="75" t="s">
        <v>62</v>
      </c>
      <c r="AB211" s="75" t="s">
        <v>62</v>
      </c>
      <c r="AC211" s="75" t="s">
        <v>62</v>
      </c>
      <c r="AD211" s="75" t="s">
        <v>71</v>
      </c>
      <c r="AE211" s="75" t="s">
        <v>71</v>
      </c>
      <c r="AF211" s="75" t="s">
        <v>71</v>
      </c>
      <c r="AG211" s="75" t="s">
        <v>77</v>
      </c>
      <c r="AH211" s="75" t="s">
        <v>77</v>
      </c>
      <c r="AI211" s="75" t="s">
        <v>77</v>
      </c>
      <c r="AJ211" s="75" t="s">
        <v>77</v>
      </c>
    </row>
    <row r="212" spans="1:36" ht="63.75" x14ac:dyDescent="0.25">
      <c r="A212" s="75" t="s">
        <v>1130</v>
      </c>
      <c r="B212" s="75" t="s">
        <v>515</v>
      </c>
      <c r="C212" s="75" t="s">
        <v>1057</v>
      </c>
      <c r="D212" s="75" t="s">
        <v>1104</v>
      </c>
      <c r="E212" s="75" t="s">
        <v>1131</v>
      </c>
      <c r="F212" s="75" t="s">
        <v>1132</v>
      </c>
      <c r="G212" s="75" t="s">
        <v>1133</v>
      </c>
      <c r="H212" s="75" t="s">
        <v>65</v>
      </c>
      <c r="I212" s="75" t="s">
        <v>66</v>
      </c>
      <c r="J212" s="75" t="s">
        <v>67</v>
      </c>
      <c r="K212" s="75" t="s">
        <v>68</v>
      </c>
      <c r="L212" s="75" t="s">
        <v>69</v>
      </c>
      <c r="M212" s="75" t="s">
        <v>1087</v>
      </c>
      <c r="N212" s="75" t="s">
        <v>1107</v>
      </c>
      <c r="O212" s="75" t="s">
        <v>1134</v>
      </c>
      <c r="P212" s="75" t="s">
        <v>171</v>
      </c>
      <c r="Q212" s="75" t="s">
        <v>72</v>
      </c>
      <c r="R212" s="75" t="s">
        <v>1090</v>
      </c>
      <c r="S212" s="75" t="s">
        <v>74</v>
      </c>
      <c r="T212" s="75" t="s">
        <v>92</v>
      </c>
      <c r="U212" s="75" t="s">
        <v>1091</v>
      </c>
      <c r="V212" s="75" t="s">
        <v>1090</v>
      </c>
      <c r="W212" s="75" t="s">
        <v>62</v>
      </c>
      <c r="X212" s="75" t="s">
        <v>62</v>
      </c>
      <c r="Y212" s="75" t="s">
        <v>62</v>
      </c>
      <c r="Z212" s="75" t="s">
        <v>62</v>
      </c>
      <c r="AA212" s="75" t="s">
        <v>62</v>
      </c>
      <c r="AB212" s="75" t="s">
        <v>62</v>
      </c>
      <c r="AC212" s="75" t="s">
        <v>62</v>
      </c>
      <c r="AD212" s="75" t="s">
        <v>71</v>
      </c>
      <c r="AE212" s="75" t="s">
        <v>71</v>
      </c>
      <c r="AF212" s="75" t="s">
        <v>71</v>
      </c>
      <c r="AG212" s="75" t="s">
        <v>77</v>
      </c>
      <c r="AH212" s="75" t="s">
        <v>77</v>
      </c>
      <c r="AI212" s="75" t="s">
        <v>77</v>
      </c>
      <c r="AJ212" s="75" t="s">
        <v>77</v>
      </c>
    </row>
    <row r="213" spans="1:36" ht="63.75" x14ac:dyDescent="0.25">
      <c r="A213" s="75" t="s">
        <v>1135</v>
      </c>
      <c r="B213" s="75" t="s">
        <v>515</v>
      </c>
      <c r="C213" s="75" t="s">
        <v>1057</v>
      </c>
      <c r="D213" s="75" t="s">
        <v>1104</v>
      </c>
      <c r="E213" s="75" t="s">
        <v>62</v>
      </c>
      <c r="F213" s="75" t="s">
        <v>1136</v>
      </c>
      <c r="G213" s="75" t="s">
        <v>1137</v>
      </c>
      <c r="H213" s="75" t="s">
        <v>65</v>
      </c>
      <c r="I213" s="75" t="s">
        <v>66</v>
      </c>
      <c r="J213" s="75" t="s">
        <v>87</v>
      </c>
      <c r="K213" s="75" t="s">
        <v>68</v>
      </c>
      <c r="L213" s="75" t="s">
        <v>69</v>
      </c>
      <c r="M213" s="75" t="s">
        <v>70</v>
      </c>
      <c r="N213" s="75" t="s">
        <v>70</v>
      </c>
      <c r="O213" s="75" t="s">
        <v>70</v>
      </c>
      <c r="P213" s="75" t="s">
        <v>171</v>
      </c>
      <c r="Q213" s="75" t="s">
        <v>72</v>
      </c>
      <c r="R213" s="75" t="s">
        <v>1090</v>
      </c>
      <c r="S213" s="75" t="s">
        <v>74</v>
      </c>
      <c r="T213" s="75" t="s">
        <v>92</v>
      </c>
      <c r="U213" s="75" t="s">
        <v>1091</v>
      </c>
      <c r="V213" s="75" t="s">
        <v>1090</v>
      </c>
      <c r="W213" s="75" t="s">
        <v>62</v>
      </c>
      <c r="X213" s="75" t="s">
        <v>62</v>
      </c>
      <c r="Y213" s="75" t="s">
        <v>62</v>
      </c>
      <c r="Z213" s="75" t="s">
        <v>62</v>
      </c>
      <c r="AA213" s="75" t="s">
        <v>62</v>
      </c>
      <c r="AB213" s="75" t="s">
        <v>62</v>
      </c>
      <c r="AC213" s="75" t="s">
        <v>62</v>
      </c>
      <c r="AD213" s="75" t="s">
        <v>71</v>
      </c>
      <c r="AE213" s="75" t="s">
        <v>71</v>
      </c>
      <c r="AF213" s="75" t="s">
        <v>71</v>
      </c>
      <c r="AG213" s="75" t="s">
        <v>77</v>
      </c>
      <c r="AH213" s="75" t="s">
        <v>77</v>
      </c>
      <c r="AI213" s="75" t="s">
        <v>77</v>
      </c>
      <c r="AJ213" s="75" t="s">
        <v>77</v>
      </c>
    </row>
    <row r="214" spans="1:36" ht="63.75" x14ac:dyDescent="0.25">
      <c r="A214" s="75" t="s">
        <v>1138</v>
      </c>
      <c r="B214" s="75" t="s">
        <v>515</v>
      </c>
      <c r="C214" s="75" t="s">
        <v>1057</v>
      </c>
      <c r="D214" s="75" t="s">
        <v>1139</v>
      </c>
      <c r="E214" s="75" t="s">
        <v>1140</v>
      </c>
      <c r="F214" s="75" t="s">
        <v>1141</v>
      </c>
      <c r="G214" s="75" t="s">
        <v>1142</v>
      </c>
      <c r="H214" s="75" t="s">
        <v>65</v>
      </c>
      <c r="I214" s="75" t="s">
        <v>66</v>
      </c>
      <c r="J214" s="75" t="s">
        <v>87</v>
      </c>
      <c r="K214" s="75" t="s">
        <v>68</v>
      </c>
      <c r="L214" s="75" t="s">
        <v>69</v>
      </c>
      <c r="M214" s="75" t="s">
        <v>1143</v>
      </c>
      <c r="N214" s="75" t="s">
        <v>1144</v>
      </c>
      <c r="O214" s="75" t="s">
        <v>1145</v>
      </c>
      <c r="P214" s="75" t="s">
        <v>171</v>
      </c>
      <c r="Q214" s="75" t="s">
        <v>72</v>
      </c>
      <c r="R214" s="75" t="s">
        <v>1090</v>
      </c>
      <c r="S214" s="75" t="s">
        <v>74</v>
      </c>
      <c r="T214" s="75" t="s">
        <v>92</v>
      </c>
      <c r="U214" s="75" t="s">
        <v>1091</v>
      </c>
      <c r="V214" s="75" t="s">
        <v>1090</v>
      </c>
      <c r="W214" s="75" t="s">
        <v>62</v>
      </c>
      <c r="X214" s="75" t="s">
        <v>62</v>
      </c>
      <c r="Y214" s="75" t="s">
        <v>62</v>
      </c>
      <c r="Z214" s="75" t="s">
        <v>62</v>
      </c>
      <c r="AA214" s="75" t="s">
        <v>62</v>
      </c>
      <c r="AB214" s="75" t="s">
        <v>62</v>
      </c>
      <c r="AC214" s="75" t="s">
        <v>62</v>
      </c>
      <c r="AD214" s="75" t="s">
        <v>71</v>
      </c>
      <c r="AE214" s="75" t="s">
        <v>71</v>
      </c>
      <c r="AF214" s="75" t="s">
        <v>71</v>
      </c>
      <c r="AG214" s="75" t="s">
        <v>77</v>
      </c>
      <c r="AH214" s="75" t="s">
        <v>77</v>
      </c>
      <c r="AI214" s="75" t="s">
        <v>77</v>
      </c>
      <c r="AJ214" s="75" t="s">
        <v>77</v>
      </c>
    </row>
    <row r="215" spans="1:36" ht="76.5" x14ac:dyDescent="0.25">
      <c r="A215" s="75" t="s">
        <v>1146</v>
      </c>
      <c r="B215" s="75" t="s">
        <v>515</v>
      </c>
      <c r="C215" s="75" t="s">
        <v>1057</v>
      </c>
      <c r="D215" s="75" t="s">
        <v>1084</v>
      </c>
      <c r="E215" s="75" t="s">
        <v>1147</v>
      </c>
      <c r="F215" s="75" t="s">
        <v>1148</v>
      </c>
      <c r="G215" s="75" t="s">
        <v>1149</v>
      </c>
      <c r="H215" s="75" t="s">
        <v>65</v>
      </c>
      <c r="I215" s="75" t="s">
        <v>66</v>
      </c>
      <c r="J215" s="75" t="s">
        <v>87</v>
      </c>
      <c r="K215" s="75" t="s">
        <v>68</v>
      </c>
      <c r="L215" s="75" t="s">
        <v>69</v>
      </c>
      <c r="M215" s="75" t="s">
        <v>70</v>
      </c>
      <c r="N215" s="75" t="s">
        <v>70</v>
      </c>
      <c r="O215" s="75" t="s">
        <v>70</v>
      </c>
      <c r="P215" s="75" t="s">
        <v>171</v>
      </c>
      <c r="Q215" s="75" t="s">
        <v>72</v>
      </c>
      <c r="R215" s="75" t="s">
        <v>1090</v>
      </c>
      <c r="S215" s="75" t="s">
        <v>74</v>
      </c>
      <c r="T215" s="75" t="s">
        <v>92</v>
      </c>
      <c r="U215" s="75" t="s">
        <v>1091</v>
      </c>
      <c r="V215" s="75" t="s">
        <v>1090</v>
      </c>
      <c r="W215" s="75" t="s">
        <v>62</v>
      </c>
      <c r="X215" s="75" t="s">
        <v>62</v>
      </c>
      <c r="Y215" s="75" t="s">
        <v>62</v>
      </c>
      <c r="Z215" s="75" t="s">
        <v>62</v>
      </c>
      <c r="AA215" s="75" t="s">
        <v>62</v>
      </c>
      <c r="AB215" s="75" t="s">
        <v>62</v>
      </c>
      <c r="AC215" s="75" t="s">
        <v>62</v>
      </c>
      <c r="AD215" s="75" t="s">
        <v>71</v>
      </c>
      <c r="AE215" s="75" t="s">
        <v>71</v>
      </c>
      <c r="AF215" s="75" t="s">
        <v>71</v>
      </c>
      <c r="AG215" s="75" t="s">
        <v>77</v>
      </c>
      <c r="AH215" s="75" t="s">
        <v>77</v>
      </c>
      <c r="AI215" s="75" t="s">
        <v>77</v>
      </c>
      <c r="AJ215" s="75" t="s">
        <v>77</v>
      </c>
    </row>
    <row r="216" spans="1:36" ht="76.5" x14ac:dyDescent="0.25">
      <c r="A216" s="75" t="s">
        <v>1150</v>
      </c>
      <c r="B216" s="75" t="s">
        <v>515</v>
      </c>
      <c r="C216" s="75" t="s">
        <v>1057</v>
      </c>
      <c r="D216" s="75" t="s">
        <v>1084</v>
      </c>
      <c r="E216" s="75" t="s">
        <v>1151</v>
      </c>
      <c r="F216" s="75" t="s">
        <v>1152</v>
      </c>
      <c r="G216" s="75" t="s">
        <v>1153</v>
      </c>
      <c r="H216" s="75" t="s">
        <v>65</v>
      </c>
      <c r="I216" s="75" t="s">
        <v>66</v>
      </c>
      <c r="J216" s="75" t="s">
        <v>87</v>
      </c>
      <c r="K216" s="75" t="s">
        <v>68</v>
      </c>
      <c r="L216" s="75" t="s">
        <v>69</v>
      </c>
      <c r="M216" s="75" t="s">
        <v>70</v>
      </c>
      <c r="N216" s="75" t="s">
        <v>70</v>
      </c>
      <c r="O216" s="75" t="s">
        <v>70</v>
      </c>
      <c r="P216" s="75" t="s">
        <v>171</v>
      </c>
      <c r="Q216" s="75" t="s">
        <v>72</v>
      </c>
      <c r="R216" s="75" t="s">
        <v>1090</v>
      </c>
      <c r="S216" s="75" t="s">
        <v>74</v>
      </c>
      <c r="T216" s="75" t="s">
        <v>92</v>
      </c>
      <c r="U216" s="75" t="s">
        <v>1091</v>
      </c>
      <c r="V216" s="75" t="s">
        <v>1090</v>
      </c>
      <c r="W216" s="75" t="s">
        <v>62</v>
      </c>
      <c r="X216" s="75" t="s">
        <v>62</v>
      </c>
      <c r="Y216" s="75" t="s">
        <v>62</v>
      </c>
      <c r="Z216" s="75" t="s">
        <v>62</v>
      </c>
      <c r="AA216" s="75" t="s">
        <v>62</v>
      </c>
      <c r="AB216" s="75" t="s">
        <v>62</v>
      </c>
      <c r="AC216" s="75" t="s">
        <v>62</v>
      </c>
      <c r="AD216" s="75" t="s">
        <v>71</v>
      </c>
      <c r="AE216" s="75" t="s">
        <v>71</v>
      </c>
      <c r="AF216" s="75" t="s">
        <v>71</v>
      </c>
      <c r="AG216" s="75" t="s">
        <v>77</v>
      </c>
      <c r="AH216" s="75" t="s">
        <v>77</v>
      </c>
      <c r="AI216" s="75" t="s">
        <v>77</v>
      </c>
      <c r="AJ216" s="75" t="s">
        <v>77</v>
      </c>
    </row>
    <row r="217" spans="1:36" ht="76.5" x14ac:dyDescent="0.25">
      <c r="A217" s="75" t="s">
        <v>1154</v>
      </c>
      <c r="B217" s="75" t="s">
        <v>515</v>
      </c>
      <c r="C217" s="75" t="s">
        <v>1057</v>
      </c>
      <c r="D217" s="75" t="s">
        <v>1155</v>
      </c>
      <c r="E217" s="75" t="s">
        <v>62</v>
      </c>
      <c r="F217" s="75" t="s">
        <v>1156</v>
      </c>
      <c r="G217" s="75" t="s">
        <v>1157</v>
      </c>
      <c r="H217" s="75" t="s">
        <v>65</v>
      </c>
      <c r="I217" s="75" t="s">
        <v>66</v>
      </c>
      <c r="J217" s="75" t="s">
        <v>87</v>
      </c>
      <c r="K217" s="75" t="s">
        <v>88</v>
      </c>
      <c r="L217" s="75" t="s">
        <v>69</v>
      </c>
      <c r="M217" s="75" t="s">
        <v>70</v>
      </c>
      <c r="N217" s="75" t="s">
        <v>70</v>
      </c>
      <c r="O217" s="75" t="s">
        <v>70</v>
      </c>
      <c r="P217" s="75" t="s">
        <v>171</v>
      </c>
      <c r="Q217" s="75" t="s">
        <v>72</v>
      </c>
      <c r="R217" s="75" t="s">
        <v>1090</v>
      </c>
      <c r="S217" s="75" t="s">
        <v>74</v>
      </c>
      <c r="T217" s="75" t="s">
        <v>92</v>
      </c>
      <c r="U217" s="75" t="s">
        <v>1158</v>
      </c>
      <c r="V217" s="75" t="s">
        <v>1090</v>
      </c>
      <c r="W217" s="75" t="s">
        <v>62</v>
      </c>
      <c r="X217" s="75" t="s">
        <v>62</v>
      </c>
      <c r="Y217" s="75" t="s">
        <v>62</v>
      </c>
      <c r="Z217" s="75" t="s">
        <v>62</v>
      </c>
      <c r="AA217" s="75" t="s">
        <v>62</v>
      </c>
      <c r="AB217" s="75" t="s">
        <v>62</v>
      </c>
      <c r="AC217" s="75" t="s">
        <v>62</v>
      </c>
      <c r="AD217" s="75" t="s">
        <v>71</v>
      </c>
      <c r="AE217" s="75" t="s">
        <v>71</v>
      </c>
      <c r="AF217" s="75" t="s">
        <v>71</v>
      </c>
      <c r="AG217" s="75" t="s">
        <v>76</v>
      </c>
      <c r="AH217" s="75" t="s">
        <v>76</v>
      </c>
      <c r="AI217" s="75" t="s">
        <v>77</v>
      </c>
      <c r="AJ217" s="75" t="s">
        <v>77</v>
      </c>
    </row>
    <row r="218" spans="1:36" ht="114.75" x14ac:dyDescent="0.25">
      <c r="A218" s="75" t="s">
        <v>1159</v>
      </c>
      <c r="B218" s="75" t="s">
        <v>515</v>
      </c>
      <c r="C218" s="75" t="s">
        <v>1057</v>
      </c>
      <c r="D218" s="75" t="s">
        <v>1160</v>
      </c>
      <c r="E218" s="75" t="s">
        <v>1161</v>
      </c>
      <c r="F218" s="75" t="s">
        <v>1162</v>
      </c>
      <c r="G218" s="75" t="s">
        <v>1163</v>
      </c>
      <c r="H218" s="75" t="s">
        <v>65</v>
      </c>
      <c r="I218" s="75" t="s">
        <v>66</v>
      </c>
      <c r="J218" s="75" t="s">
        <v>218</v>
      </c>
      <c r="K218" s="75" t="s">
        <v>88</v>
      </c>
      <c r="L218" s="75" t="s">
        <v>69</v>
      </c>
      <c r="M218" s="75" t="s">
        <v>70</v>
      </c>
      <c r="N218" s="75" t="s">
        <v>70</v>
      </c>
      <c r="O218" s="75" t="s">
        <v>70</v>
      </c>
      <c r="P218" s="75" t="s">
        <v>171</v>
      </c>
      <c r="Q218" s="75" t="s">
        <v>72</v>
      </c>
      <c r="R218" s="75" t="s">
        <v>1090</v>
      </c>
      <c r="S218" s="75" t="s">
        <v>74</v>
      </c>
      <c r="T218" s="75" t="s">
        <v>92</v>
      </c>
      <c r="U218" s="75" t="s">
        <v>1164</v>
      </c>
      <c r="V218" s="75" t="s">
        <v>1090</v>
      </c>
      <c r="W218" s="75" t="s">
        <v>62</v>
      </c>
      <c r="X218" s="75" t="s">
        <v>62</v>
      </c>
      <c r="Y218" s="75" t="s">
        <v>62</v>
      </c>
      <c r="Z218" s="75" t="s">
        <v>62</v>
      </c>
      <c r="AA218" s="75" t="s">
        <v>62</v>
      </c>
      <c r="AB218" s="75" t="s">
        <v>62</v>
      </c>
      <c r="AC218" s="75" t="s">
        <v>62</v>
      </c>
      <c r="AD218" s="75" t="s">
        <v>71</v>
      </c>
      <c r="AE218" s="75" t="s">
        <v>71</v>
      </c>
      <c r="AF218" s="75" t="s">
        <v>71</v>
      </c>
      <c r="AG218" s="75" t="s">
        <v>76</v>
      </c>
      <c r="AH218" s="75" t="s">
        <v>76</v>
      </c>
      <c r="AI218" s="75" t="s">
        <v>77</v>
      </c>
      <c r="AJ218" s="75" t="s">
        <v>77</v>
      </c>
    </row>
    <row r="219" spans="1:36" ht="76.5" x14ac:dyDescent="0.25">
      <c r="A219" s="75" t="s">
        <v>1165</v>
      </c>
      <c r="B219" s="75" t="s">
        <v>515</v>
      </c>
      <c r="C219" s="75" t="s">
        <v>1057</v>
      </c>
      <c r="D219" s="75" t="s">
        <v>1155</v>
      </c>
      <c r="E219" s="75" t="s">
        <v>62</v>
      </c>
      <c r="F219" s="75" t="s">
        <v>1166</v>
      </c>
      <c r="G219" s="75" t="s">
        <v>1157</v>
      </c>
      <c r="H219" s="75" t="s">
        <v>65</v>
      </c>
      <c r="I219" s="75" t="s">
        <v>66</v>
      </c>
      <c r="J219" s="75" t="s">
        <v>87</v>
      </c>
      <c r="K219" s="75" t="s">
        <v>88</v>
      </c>
      <c r="L219" s="75" t="s">
        <v>69</v>
      </c>
      <c r="M219" s="75" t="s">
        <v>70</v>
      </c>
      <c r="N219" s="75" t="s">
        <v>70</v>
      </c>
      <c r="O219" s="75" t="s">
        <v>70</v>
      </c>
      <c r="P219" s="75" t="s">
        <v>171</v>
      </c>
      <c r="Q219" s="75" t="s">
        <v>72</v>
      </c>
      <c r="R219" s="75" t="s">
        <v>1090</v>
      </c>
      <c r="S219" s="75" t="s">
        <v>74</v>
      </c>
      <c r="T219" s="75" t="s">
        <v>92</v>
      </c>
      <c r="U219" s="75" t="s">
        <v>1167</v>
      </c>
      <c r="V219" s="75" t="s">
        <v>1090</v>
      </c>
      <c r="W219" s="75" t="s">
        <v>62</v>
      </c>
      <c r="X219" s="75" t="s">
        <v>62</v>
      </c>
      <c r="Y219" s="75" t="s">
        <v>62</v>
      </c>
      <c r="Z219" s="75" t="s">
        <v>62</v>
      </c>
      <c r="AA219" s="75" t="s">
        <v>62</v>
      </c>
      <c r="AB219" s="75" t="s">
        <v>62</v>
      </c>
      <c r="AC219" s="75" t="s">
        <v>62</v>
      </c>
      <c r="AD219" s="75" t="s">
        <v>71</v>
      </c>
      <c r="AE219" s="75" t="s">
        <v>71</v>
      </c>
      <c r="AF219" s="75" t="s">
        <v>71</v>
      </c>
      <c r="AG219" s="75" t="s">
        <v>76</v>
      </c>
      <c r="AH219" s="75" t="s">
        <v>76</v>
      </c>
      <c r="AI219" s="75" t="s">
        <v>77</v>
      </c>
      <c r="AJ219" s="75" t="s">
        <v>77</v>
      </c>
    </row>
    <row r="220" spans="1:36" ht="63.75" x14ac:dyDescent="0.25">
      <c r="A220" s="75" t="s">
        <v>1168</v>
      </c>
      <c r="B220" s="75" t="s">
        <v>515</v>
      </c>
      <c r="C220" s="75" t="s">
        <v>1057</v>
      </c>
      <c r="D220" s="75" t="s">
        <v>1169</v>
      </c>
      <c r="E220" s="75" t="s">
        <v>1170</v>
      </c>
      <c r="F220" s="75" t="s">
        <v>1171</v>
      </c>
      <c r="G220" s="75" t="s">
        <v>1172</v>
      </c>
      <c r="H220" s="75" t="s">
        <v>65</v>
      </c>
      <c r="I220" s="75" t="s">
        <v>66</v>
      </c>
      <c r="J220" s="75" t="s">
        <v>218</v>
      </c>
      <c r="K220" s="75" t="s">
        <v>88</v>
      </c>
      <c r="L220" s="75" t="s">
        <v>69</v>
      </c>
      <c r="M220" s="75" t="s">
        <v>1173</v>
      </c>
      <c r="N220" s="75" t="s">
        <v>1174</v>
      </c>
      <c r="O220" s="75" t="s">
        <v>1175</v>
      </c>
      <c r="P220" s="75" t="s">
        <v>171</v>
      </c>
      <c r="Q220" s="75" t="s">
        <v>72</v>
      </c>
      <c r="R220" s="75" t="s">
        <v>1090</v>
      </c>
      <c r="S220" s="75" t="s">
        <v>74</v>
      </c>
      <c r="T220" s="75" t="s">
        <v>92</v>
      </c>
      <c r="U220" s="75" t="s">
        <v>1176</v>
      </c>
      <c r="V220" s="75" t="s">
        <v>1090</v>
      </c>
      <c r="W220" s="75" t="s">
        <v>62</v>
      </c>
      <c r="X220" s="75" t="s">
        <v>62</v>
      </c>
      <c r="Y220" s="75" t="s">
        <v>62</v>
      </c>
      <c r="Z220" s="75" t="s">
        <v>62</v>
      </c>
      <c r="AA220" s="75" t="s">
        <v>62</v>
      </c>
      <c r="AB220" s="75" t="s">
        <v>62</v>
      </c>
      <c r="AC220" s="75" t="s">
        <v>62</v>
      </c>
      <c r="AD220" s="75" t="s">
        <v>71</v>
      </c>
      <c r="AE220" s="75" t="s">
        <v>71</v>
      </c>
      <c r="AF220" s="75" t="s">
        <v>71</v>
      </c>
      <c r="AG220" s="75" t="s">
        <v>76</v>
      </c>
      <c r="AH220" s="75" t="s">
        <v>76</v>
      </c>
      <c r="AI220" s="75" t="s">
        <v>77</v>
      </c>
      <c r="AJ220" s="75" t="s">
        <v>77</v>
      </c>
    </row>
    <row r="221" spans="1:36" ht="76.5" x14ac:dyDescent="0.25">
      <c r="A221" s="75" t="s">
        <v>1177</v>
      </c>
      <c r="B221" s="75" t="s">
        <v>60</v>
      </c>
      <c r="C221" s="75" t="s">
        <v>1178</v>
      </c>
      <c r="D221" s="75" t="s">
        <v>62</v>
      </c>
      <c r="E221" s="75" t="s">
        <v>62</v>
      </c>
      <c r="F221" s="75" t="s">
        <v>1179</v>
      </c>
      <c r="G221" s="75" t="s">
        <v>1180</v>
      </c>
      <c r="H221" s="75" t="s">
        <v>65</v>
      </c>
      <c r="I221" s="75" t="s">
        <v>66</v>
      </c>
      <c r="J221" s="75" t="s">
        <v>87</v>
      </c>
      <c r="K221" s="75" t="s">
        <v>389</v>
      </c>
      <c r="L221" s="75" t="s">
        <v>69</v>
      </c>
      <c r="M221" s="75" t="s">
        <v>219</v>
      </c>
      <c r="N221" s="75" t="s">
        <v>219</v>
      </c>
      <c r="O221" s="75" t="s">
        <v>219</v>
      </c>
      <c r="P221" s="75" t="s">
        <v>71</v>
      </c>
      <c r="Q221" s="75" t="s">
        <v>90</v>
      </c>
      <c r="R221" s="75" t="s">
        <v>1181</v>
      </c>
      <c r="S221" s="75" t="s">
        <v>74</v>
      </c>
      <c r="T221" s="75" t="s">
        <v>75</v>
      </c>
      <c r="U221" s="75" t="s">
        <v>62</v>
      </c>
      <c r="V221" s="75" t="s">
        <v>1182</v>
      </c>
      <c r="W221" s="200">
        <v>44531</v>
      </c>
      <c r="X221" s="75" t="s">
        <v>1183</v>
      </c>
      <c r="Y221" s="75" t="s">
        <v>1184</v>
      </c>
      <c r="Z221" s="75" t="s">
        <v>1185</v>
      </c>
      <c r="AA221" s="75" t="s">
        <v>97</v>
      </c>
      <c r="AB221" s="200">
        <v>44837</v>
      </c>
      <c r="AC221" s="75" t="s">
        <v>98</v>
      </c>
      <c r="AD221" s="75" t="s">
        <v>71</v>
      </c>
      <c r="AE221" s="75" t="s">
        <v>71</v>
      </c>
      <c r="AF221" s="75" t="s">
        <v>71</v>
      </c>
      <c r="AG221" s="75" t="s">
        <v>99</v>
      </c>
      <c r="AH221" s="75" t="s">
        <v>99</v>
      </c>
      <c r="AI221" s="75" t="s">
        <v>99</v>
      </c>
      <c r="AJ221" s="75" t="s">
        <v>99</v>
      </c>
    </row>
    <row r="222" spans="1:36" ht="51" x14ac:dyDescent="0.25">
      <c r="A222" s="75" t="s">
        <v>1186</v>
      </c>
      <c r="B222" s="75" t="s">
        <v>60</v>
      </c>
      <c r="C222" s="75" t="s">
        <v>1178</v>
      </c>
      <c r="D222" s="75" t="s">
        <v>62</v>
      </c>
      <c r="E222" s="75" t="s">
        <v>62</v>
      </c>
      <c r="F222" s="75" t="s">
        <v>1187</v>
      </c>
      <c r="G222" s="75" t="s">
        <v>1188</v>
      </c>
      <c r="H222" s="75" t="s">
        <v>65</v>
      </c>
      <c r="I222" s="75" t="s">
        <v>66</v>
      </c>
      <c r="J222" s="75" t="s">
        <v>87</v>
      </c>
      <c r="K222" s="75" t="s">
        <v>389</v>
      </c>
      <c r="L222" s="75" t="s">
        <v>69</v>
      </c>
      <c r="M222" s="75" t="s">
        <v>219</v>
      </c>
      <c r="N222" s="75" t="s">
        <v>219</v>
      </c>
      <c r="O222" s="75" t="s">
        <v>219</v>
      </c>
      <c r="P222" s="75" t="s">
        <v>71</v>
      </c>
      <c r="Q222" s="75" t="s">
        <v>158</v>
      </c>
      <c r="R222" s="75" t="s">
        <v>1181</v>
      </c>
      <c r="S222" s="75" t="s">
        <v>74</v>
      </c>
      <c r="T222" s="75" t="s">
        <v>75</v>
      </c>
      <c r="U222" s="75" t="s">
        <v>62</v>
      </c>
      <c r="V222" s="75" t="s">
        <v>1182</v>
      </c>
      <c r="W222" s="200">
        <v>44378</v>
      </c>
      <c r="X222" s="75" t="s">
        <v>255</v>
      </c>
      <c r="Y222" s="75" t="s">
        <v>1189</v>
      </c>
      <c r="Z222" s="75" t="s">
        <v>1185</v>
      </c>
      <c r="AA222" s="75" t="s">
        <v>163</v>
      </c>
      <c r="AB222" s="200">
        <v>44837</v>
      </c>
      <c r="AC222" s="75" t="s">
        <v>429</v>
      </c>
      <c r="AD222" s="75" t="s">
        <v>71</v>
      </c>
      <c r="AE222" s="75" t="s">
        <v>71</v>
      </c>
      <c r="AF222" s="75" t="s">
        <v>71</v>
      </c>
      <c r="AG222" s="75" t="s">
        <v>76</v>
      </c>
      <c r="AH222" s="75" t="s">
        <v>99</v>
      </c>
      <c r="AI222" s="75" t="s">
        <v>99</v>
      </c>
      <c r="AJ222" s="75" t="s">
        <v>99</v>
      </c>
    </row>
    <row r="223" spans="1:36" ht="63.75" x14ac:dyDescent="0.25">
      <c r="A223" s="75" t="s">
        <v>1190</v>
      </c>
      <c r="B223" s="75" t="s">
        <v>60</v>
      </c>
      <c r="C223" s="75" t="s">
        <v>1178</v>
      </c>
      <c r="D223" s="75" t="s">
        <v>62</v>
      </c>
      <c r="E223" s="75" t="s">
        <v>62</v>
      </c>
      <c r="F223" s="75" t="s">
        <v>1191</v>
      </c>
      <c r="G223" s="75" t="s">
        <v>1192</v>
      </c>
      <c r="H223" s="75" t="s">
        <v>65</v>
      </c>
      <c r="I223" s="75" t="s">
        <v>66</v>
      </c>
      <c r="J223" s="75" t="s">
        <v>87</v>
      </c>
      <c r="K223" s="75" t="s">
        <v>233</v>
      </c>
      <c r="L223" s="75" t="s">
        <v>69</v>
      </c>
      <c r="M223" s="75" t="s">
        <v>219</v>
      </c>
      <c r="N223" s="75" t="s">
        <v>219</v>
      </c>
      <c r="O223" s="75" t="s">
        <v>219</v>
      </c>
      <c r="P223" s="75" t="s">
        <v>171</v>
      </c>
      <c r="Q223" s="75" t="s">
        <v>158</v>
      </c>
      <c r="R223" s="75" t="s">
        <v>1193</v>
      </c>
      <c r="S223" s="75" t="s">
        <v>74</v>
      </c>
      <c r="T223" s="75" t="s">
        <v>75</v>
      </c>
      <c r="U223" s="75" t="s">
        <v>62</v>
      </c>
      <c r="V223" s="75" t="s">
        <v>1182</v>
      </c>
      <c r="W223" s="200">
        <v>43101</v>
      </c>
      <c r="X223" s="75" t="s">
        <v>160</v>
      </c>
      <c r="Y223" s="75" t="s">
        <v>1194</v>
      </c>
      <c r="Z223" s="75" t="s">
        <v>1185</v>
      </c>
      <c r="AA223" s="75" t="s">
        <v>163</v>
      </c>
      <c r="AB223" s="200">
        <v>44837</v>
      </c>
      <c r="AC223" s="75" t="s">
        <v>429</v>
      </c>
      <c r="AD223" s="75" t="s">
        <v>71</v>
      </c>
      <c r="AE223" s="75" t="s">
        <v>71</v>
      </c>
      <c r="AF223" s="75" t="s">
        <v>71</v>
      </c>
      <c r="AG223" s="75" t="s">
        <v>99</v>
      </c>
      <c r="AH223" s="75" t="s">
        <v>99</v>
      </c>
      <c r="AI223" s="75" t="s">
        <v>99</v>
      </c>
      <c r="AJ223" s="75" t="s">
        <v>99</v>
      </c>
    </row>
    <row r="224" spans="1:36" ht="63.75" x14ac:dyDescent="0.25">
      <c r="A224" s="75" t="s">
        <v>1195</v>
      </c>
      <c r="B224" s="75" t="s">
        <v>60</v>
      </c>
      <c r="C224" s="75" t="s">
        <v>1178</v>
      </c>
      <c r="D224" s="75" t="s">
        <v>1196</v>
      </c>
      <c r="E224" s="75" t="s">
        <v>62</v>
      </c>
      <c r="F224" s="75" t="s">
        <v>1197</v>
      </c>
      <c r="G224" s="75" t="s">
        <v>1198</v>
      </c>
      <c r="H224" s="75" t="s">
        <v>65</v>
      </c>
      <c r="I224" s="75" t="s">
        <v>66</v>
      </c>
      <c r="J224" s="75" t="s">
        <v>87</v>
      </c>
      <c r="K224" s="75" t="s">
        <v>154</v>
      </c>
      <c r="L224" s="75" t="s">
        <v>69</v>
      </c>
      <c r="M224" s="75" t="s">
        <v>219</v>
      </c>
      <c r="N224" s="75" t="s">
        <v>219</v>
      </c>
      <c r="O224" s="75" t="s">
        <v>219</v>
      </c>
      <c r="P224" s="75" t="s">
        <v>171</v>
      </c>
      <c r="Q224" s="75" t="s">
        <v>158</v>
      </c>
      <c r="R224" s="75" t="s">
        <v>1199</v>
      </c>
      <c r="S224" s="75" t="s">
        <v>74</v>
      </c>
      <c r="T224" s="75" t="s">
        <v>92</v>
      </c>
      <c r="U224" s="75" t="s">
        <v>62</v>
      </c>
      <c r="V224" s="75" t="s">
        <v>1199</v>
      </c>
      <c r="W224" s="200">
        <v>44008</v>
      </c>
      <c r="X224" s="75" t="s">
        <v>843</v>
      </c>
      <c r="Y224" s="75" t="s">
        <v>1200</v>
      </c>
      <c r="Z224" s="75" t="s">
        <v>173</v>
      </c>
      <c r="AA224" s="75" t="s">
        <v>97</v>
      </c>
      <c r="AB224" s="200">
        <v>44837</v>
      </c>
      <c r="AC224" s="75" t="s">
        <v>429</v>
      </c>
      <c r="AD224" s="75" t="s">
        <v>71</v>
      </c>
      <c r="AE224" s="75" t="s">
        <v>71</v>
      </c>
      <c r="AF224" s="75" t="s">
        <v>71</v>
      </c>
      <c r="AG224" s="75" t="s">
        <v>99</v>
      </c>
      <c r="AH224" s="75" t="s">
        <v>99</v>
      </c>
      <c r="AI224" s="75" t="s">
        <v>99</v>
      </c>
      <c r="AJ224" s="75" t="s">
        <v>99</v>
      </c>
    </row>
    <row r="225" spans="1:36" ht="102" x14ac:dyDescent="0.25">
      <c r="A225" s="75" t="s">
        <v>1201</v>
      </c>
      <c r="B225" s="75" t="s">
        <v>60</v>
      </c>
      <c r="C225" s="75" t="s">
        <v>1178</v>
      </c>
      <c r="D225" s="75" t="s">
        <v>1196</v>
      </c>
      <c r="E225" s="75" t="s">
        <v>62</v>
      </c>
      <c r="F225" s="75" t="s">
        <v>1202</v>
      </c>
      <c r="G225" s="75" t="s">
        <v>1203</v>
      </c>
      <c r="H225" s="75" t="s">
        <v>65</v>
      </c>
      <c r="I225" s="75" t="s">
        <v>66</v>
      </c>
      <c r="J225" s="75" t="s">
        <v>67</v>
      </c>
      <c r="K225" s="75" t="s">
        <v>68</v>
      </c>
      <c r="L225" s="75" t="s">
        <v>69</v>
      </c>
      <c r="M225" s="75" t="s">
        <v>201</v>
      </c>
      <c r="N225" s="75" t="s">
        <v>1204</v>
      </c>
      <c r="O225" s="75" t="s">
        <v>1205</v>
      </c>
      <c r="P225" s="75" t="s">
        <v>171</v>
      </c>
      <c r="Q225" s="75" t="s">
        <v>90</v>
      </c>
      <c r="R225" s="75" t="s">
        <v>1199</v>
      </c>
      <c r="S225" s="75" t="s">
        <v>74</v>
      </c>
      <c r="T225" s="75" t="s">
        <v>75</v>
      </c>
      <c r="U225" s="75" t="s">
        <v>62</v>
      </c>
      <c r="V225" s="75" t="s">
        <v>1199</v>
      </c>
      <c r="W225" s="200">
        <v>43101</v>
      </c>
      <c r="X225" s="75" t="s">
        <v>1183</v>
      </c>
      <c r="Y225" s="75" t="s">
        <v>1206</v>
      </c>
      <c r="Z225" s="75" t="s">
        <v>173</v>
      </c>
      <c r="AA225" s="75" t="s">
        <v>163</v>
      </c>
      <c r="AB225" s="200">
        <v>44837</v>
      </c>
      <c r="AC225" s="75" t="s">
        <v>98</v>
      </c>
      <c r="AD225" s="75" t="s">
        <v>71</v>
      </c>
      <c r="AE225" s="75" t="s">
        <v>71</v>
      </c>
      <c r="AF225" s="75" t="s">
        <v>71</v>
      </c>
      <c r="AG225" s="75" t="s">
        <v>99</v>
      </c>
      <c r="AH225" s="75" t="s">
        <v>99</v>
      </c>
      <c r="AI225" s="75" t="s">
        <v>99</v>
      </c>
      <c r="AJ225" s="75" t="s">
        <v>99</v>
      </c>
    </row>
    <row r="226" spans="1:36" ht="76.5" x14ac:dyDescent="0.25">
      <c r="A226" s="75" t="s">
        <v>1207</v>
      </c>
      <c r="B226" s="75" t="s">
        <v>60</v>
      </c>
      <c r="C226" s="75" t="s">
        <v>1178</v>
      </c>
      <c r="D226" s="75" t="s">
        <v>1196</v>
      </c>
      <c r="E226" s="75" t="s">
        <v>62</v>
      </c>
      <c r="F226" s="75" t="s">
        <v>1208</v>
      </c>
      <c r="G226" s="75" t="s">
        <v>1209</v>
      </c>
      <c r="H226" s="75" t="s">
        <v>65</v>
      </c>
      <c r="I226" s="75" t="s">
        <v>66</v>
      </c>
      <c r="J226" s="75" t="s">
        <v>153</v>
      </c>
      <c r="K226" s="75" t="s">
        <v>68</v>
      </c>
      <c r="L226" s="75" t="s">
        <v>69</v>
      </c>
      <c r="M226" s="75" t="s">
        <v>201</v>
      </c>
      <c r="N226" s="75" t="s">
        <v>1210</v>
      </c>
      <c r="O226" s="75" t="s">
        <v>1211</v>
      </c>
      <c r="P226" s="75" t="s">
        <v>171</v>
      </c>
      <c r="Q226" s="75" t="s">
        <v>72</v>
      </c>
      <c r="R226" s="75" t="s">
        <v>1199</v>
      </c>
      <c r="S226" s="75" t="s">
        <v>524</v>
      </c>
      <c r="T226" s="75" t="s">
        <v>75</v>
      </c>
      <c r="U226" s="75" t="s">
        <v>178</v>
      </c>
      <c r="V226" s="75" t="s">
        <v>1199</v>
      </c>
      <c r="W226" s="75" t="s">
        <v>62</v>
      </c>
      <c r="X226" s="75" t="s">
        <v>62</v>
      </c>
      <c r="Y226" s="75" t="s">
        <v>62</v>
      </c>
      <c r="Z226" s="75" t="s">
        <v>62</v>
      </c>
      <c r="AA226" s="75" t="s">
        <v>62</v>
      </c>
      <c r="AB226" s="75" t="s">
        <v>62</v>
      </c>
      <c r="AC226" s="75" t="s">
        <v>62</v>
      </c>
      <c r="AD226" s="75" t="s">
        <v>71</v>
      </c>
      <c r="AE226" s="75" t="s">
        <v>71</v>
      </c>
      <c r="AF226" s="75" t="s">
        <v>71</v>
      </c>
      <c r="AG226" s="75" t="s">
        <v>76</v>
      </c>
      <c r="AH226" s="75" t="s">
        <v>77</v>
      </c>
      <c r="AI226" s="75" t="s">
        <v>77</v>
      </c>
      <c r="AJ226" s="75" t="s">
        <v>77</v>
      </c>
    </row>
    <row r="227" spans="1:36" ht="51" x14ac:dyDescent="0.25">
      <c r="A227" s="75" t="s">
        <v>1212</v>
      </c>
      <c r="B227" s="75" t="s">
        <v>609</v>
      </c>
      <c r="C227" s="75" t="s">
        <v>1213</v>
      </c>
      <c r="D227" s="75" t="s">
        <v>62</v>
      </c>
      <c r="E227" s="75" t="s">
        <v>62</v>
      </c>
      <c r="F227" s="75" t="s">
        <v>1214</v>
      </c>
      <c r="G227" s="75" t="s">
        <v>1215</v>
      </c>
      <c r="H227" s="75" t="s">
        <v>65</v>
      </c>
      <c r="I227" s="75" t="s">
        <v>1216</v>
      </c>
      <c r="J227" s="75" t="s">
        <v>87</v>
      </c>
      <c r="K227" s="75" t="s">
        <v>68</v>
      </c>
      <c r="L227" s="75" t="s">
        <v>69</v>
      </c>
      <c r="M227" s="75" t="s">
        <v>70</v>
      </c>
      <c r="N227" s="75" t="s">
        <v>70</v>
      </c>
      <c r="O227" s="75" t="s">
        <v>70</v>
      </c>
      <c r="P227" s="75" t="s">
        <v>171</v>
      </c>
      <c r="Q227" s="75" t="s">
        <v>158</v>
      </c>
      <c r="R227" s="75" t="s">
        <v>1193</v>
      </c>
      <c r="S227" s="75" t="s">
        <v>74</v>
      </c>
      <c r="T227" s="75" t="s">
        <v>75</v>
      </c>
      <c r="U227" s="75" t="s">
        <v>1217</v>
      </c>
      <c r="V227" s="75" t="s">
        <v>1193</v>
      </c>
      <c r="W227" s="200">
        <v>42644</v>
      </c>
      <c r="X227" s="75" t="s">
        <v>1218</v>
      </c>
      <c r="Y227" s="75" t="s">
        <v>1219</v>
      </c>
      <c r="Z227" s="75" t="s">
        <v>1220</v>
      </c>
      <c r="AA227" s="75" t="s">
        <v>97</v>
      </c>
      <c r="AB227" s="200">
        <v>44764</v>
      </c>
      <c r="AC227" s="75" t="s">
        <v>285</v>
      </c>
      <c r="AD227" s="75" t="s">
        <v>71</v>
      </c>
      <c r="AE227" s="75" t="s">
        <v>71</v>
      </c>
      <c r="AF227" s="75" t="s">
        <v>71</v>
      </c>
      <c r="AG227" s="75" t="s">
        <v>99</v>
      </c>
      <c r="AH227" s="75" t="s">
        <v>77</v>
      </c>
      <c r="AI227" s="75" t="s">
        <v>77</v>
      </c>
      <c r="AJ227" s="75" t="s">
        <v>77</v>
      </c>
    </row>
    <row r="228" spans="1:36" ht="51" x14ac:dyDescent="0.25">
      <c r="A228" s="75" t="s">
        <v>1221</v>
      </c>
      <c r="B228" s="75" t="s">
        <v>609</v>
      </c>
      <c r="C228" s="75" t="s">
        <v>1213</v>
      </c>
      <c r="D228" s="75" t="s">
        <v>62</v>
      </c>
      <c r="E228" s="75" t="s">
        <v>62</v>
      </c>
      <c r="F228" s="75" t="s">
        <v>1222</v>
      </c>
      <c r="G228" s="75" t="s">
        <v>1223</v>
      </c>
      <c r="H228" s="75" t="s">
        <v>65</v>
      </c>
      <c r="I228" s="75" t="s">
        <v>1216</v>
      </c>
      <c r="J228" s="75" t="s">
        <v>373</v>
      </c>
      <c r="K228" s="75" t="s">
        <v>357</v>
      </c>
      <c r="L228" s="75" t="s">
        <v>69</v>
      </c>
      <c r="M228" s="75" t="s">
        <v>70</v>
      </c>
      <c r="N228" s="75" t="s">
        <v>70</v>
      </c>
      <c r="O228" s="75" t="s">
        <v>70</v>
      </c>
      <c r="P228" s="75" t="s">
        <v>171</v>
      </c>
      <c r="Q228" s="75" t="s">
        <v>158</v>
      </c>
      <c r="R228" s="75" t="s">
        <v>1193</v>
      </c>
      <c r="S228" s="75" t="s">
        <v>74</v>
      </c>
      <c r="T228" s="75" t="s">
        <v>75</v>
      </c>
      <c r="U228" s="75" t="s">
        <v>62</v>
      </c>
      <c r="V228" s="75" t="s">
        <v>1193</v>
      </c>
      <c r="W228" s="200">
        <v>42644</v>
      </c>
      <c r="X228" s="75" t="s">
        <v>160</v>
      </c>
      <c r="Y228" s="75" t="s">
        <v>1219</v>
      </c>
      <c r="Z228" s="75" t="s">
        <v>1220</v>
      </c>
      <c r="AA228" s="75" t="s">
        <v>97</v>
      </c>
      <c r="AB228" s="200">
        <v>44764</v>
      </c>
      <c r="AC228" s="75" t="s">
        <v>285</v>
      </c>
      <c r="AD228" s="75" t="s">
        <v>71</v>
      </c>
      <c r="AE228" s="75" t="s">
        <v>71</v>
      </c>
      <c r="AF228" s="75" t="s">
        <v>71</v>
      </c>
      <c r="AG228" s="75" t="s">
        <v>99</v>
      </c>
      <c r="AH228" s="75" t="s">
        <v>77</v>
      </c>
      <c r="AI228" s="75" t="s">
        <v>77</v>
      </c>
      <c r="AJ228" s="75" t="s">
        <v>77</v>
      </c>
    </row>
    <row r="229" spans="1:36" ht="89.25" x14ac:dyDescent="0.25">
      <c r="A229" s="75" t="s">
        <v>1224</v>
      </c>
      <c r="B229" s="75" t="s">
        <v>609</v>
      </c>
      <c r="C229" s="75" t="s">
        <v>1213</v>
      </c>
      <c r="D229" s="75" t="s">
        <v>1225</v>
      </c>
      <c r="E229" s="75" t="s">
        <v>1226</v>
      </c>
      <c r="F229" s="75" t="s">
        <v>1227</v>
      </c>
      <c r="G229" s="75" t="s">
        <v>1228</v>
      </c>
      <c r="H229" s="75" t="s">
        <v>65</v>
      </c>
      <c r="I229" s="75" t="s">
        <v>66</v>
      </c>
      <c r="J229" s="75" t="s">
        <v>218</v>
      </c>
      <c r="K229" s="75" t="s">
        <v>408</v>
      </c>
      <c r="L229" s="75" t="s">
        <v>69</v>
      </c>
      <c r="M229" s="75" t="s">
        <v>1229</v>
      </c>
      <c r="N229" s="75" t="s">
        <v>1230</v>
      </c>
      <c r="O229" s="75" t="s">
        <v>1231</v>
      </c>
      <c r="P229" s="75" t="s">
        <v>71</v>
      </c>
      <c r="Q229" s="75" t="s">
        <v>158</v>
      </c>
      <c r="R229" s="75" t="s">
        <v>1193</v>
      </c>
      <c r="S229" s="75" t="s">
        <v>74</v>
      </c>
      <c r="T229" s="75" t="s">
        <v>108</v>
      </c>
      <c r="U229" s="75" t="s">
        <v>62</v>
      </c>
      <c r="V229" s="75" t="s">
        <v>1193</v>
      </c>
      <c r="W229" s="200">
        <v>44460</v>
      </c>
      <c r="X229" s="75" t="s">
        <v>1218</v>
      </c>
      <c r="Y229" s="75" t="s">
        <v>1219</v>
      </c>
      <c r="Z229" s="75" t="s">
        <v>1220</v>
      </c>
      <c r="AA229" s="75" t="s">
        <v>97</v>
      </c>
      <c r="AB229" s="200">
        <v>44764</v>
      </c>
      <c r="AC229" s="75" t="s">
        <v>285</v>
      </c>
      <c r="AD229" s="75" t="s">
        <v>71</v>
      </c>
      <c r="AE229" s="75" t="s">
        <v>71</v>
      </c>
      <c r="AF229" s="75" t="s">
        <v>71</v>
      </c>
      <c r="AG229" s="75" t="s">
        <v>76</v>
      </c>
      <c r="AH229" s="75" t="s">
        <v>76</v>
      </c>
      <c r="AI229" s="75" t="s">
        <v>76</v>
      </c>
      <c r="AJ229" s="75" t="s">
        <v>76</v>
      </c>
    </row>
    <row r="230" spans="1:36" ht="51" x14ac:dyDescent="0.25">
      <c r="A230" s="75" t="s">
        <v>1232</v>
      </c>
      <c r="B230" s="75" t="s">
        <v>609</v>
      </c>
      <c r="C230" s="75" t="s">
        <v>1213</v>
      </c>
      <c r="D230" s="75" t="s">
        <v>1233</v>
      </c>
      <c r="E230" s="75" t="s">
        <v>1234</v>
      </c>
      <c r="F230" s="75" t="s">
        <v>1235</v>
      </c>
      <c r="G230" s="75" t="s">
        <v>1236</v>
      </c>
      <c r="H230" s="75" t="s">
        <v>65</v>
      </c>
      <c r="I230" s="75" t="s">
        <v>66</v>
      </c>
      <c r="J230" s="75" t="s">
        <v>87</v>
      </c>
      <c r="K230" s="75" t="s">
        <v>408</v>
      </c>
      <c r="L230" s="75" t="s">
        <v>69</v>
      </c>
      <c r="M230" s="75" t="s">
        <v>1237</v>
      </c>
      <c r="N230" s="75" t="s">
        <v>1238</v>
      </c>
      <c r="O230" s="75" t="s">
        <v>1239</v>
      </c>
      <c r="P230" s="75" t="s">
        <v>71</v>
      </c>
      <c r="Q230" s="75" t="s">
        <v>158</v>
      </c>
      <c r="R230" s="75" t="s">
        <v>1193</v>
      </c>
      <c r="S230" s="75" t="s">
        <v>74</v>
      </c>
      <c r="T230" s="75" t="s">
        <v>92</v>
      </c>
      <c r="U230" s="75" t="s">
        <v>62</v>
      </c>
      <c r="V230" s="75" t="s">
        <v>1193</v>
      </c>
      <c r="W230" s="200">
        <v>44461</v>
      </c>
      <c r="X230" s="75" t="s">
        <v>1218</v>
      </c>
      <c r="Y230" s="75" t="s">
        <v>1219</v>
      </c>
      <c r="Z230" s="75" t="s">
        <v>1220</v>
      </c>
      <c r="AA230" s="75" t="s">
        <v>97</v>
      </c>
      <c r="AB230" s="200">
        <v>44764</v>
      </c>
      <c r="AC230" s="75" t="s">
        <v>285</v>
      </c>
      <c r="AD230" s="75" t="s">
        <v>71</v>
      </c>
      <c r="AE230" s="75" t="s">
        <v>71</v>
      </c>
      <c r="AF230" s="75" t="s">
        <v>71</v>
      </c>
      <c r="AG230" s="75" t="s">
        <v>77</v>
      </c>
      <c r="AH230" s="75" t="s">
        <v>77</v>
      </c>
      <c r="AI230" s="75" t="s">
        <v>76</v>
      </c>
      <c r="AJ230" s="75" t="s">
        <v>77</v>
      </c>
    </row>
    <row r="231" spans="1:36" ht="51" x14ac:dyDescent="0.25">
      <c r="A231" s="75" t="s">
        <v>1240</v>
      </c>
      <c r="B231" s="75" t="s">
        <v>609</v>
      </c>
      <c r="C231" s="75" t="s">
        <v>1213</v>
      </c>
      <c r="D231" s="75" t="s">
        <v>1241</v>
      </c>
      <c r="E231" s="75" t="s">
        <v>1242</v>
      </c>
      <c r="F231" s="75" t="s">
        <v>1243</v>
      </c>
      <c r="G231" s="75" t="s">
        <v>1244</v>
      </c>
      <c r="H231" s="75" t="s">
        <v>65</v>
      </c>
      <c r="I231" s="75" t="s">
        <v>66</v>
      </c>
      <c r="J231" s="75" t="s">
        <v>87</v>
      </c>
      <c r="K231" s="75" t="s">
        <v>408</v>
      </c>
      <c r="L231" s="75" t="s">
        <v>69</v>
      </c>
      <c r="M231" s="75" t="s">
        <v>70</v>
      </c>
      <c r="N231" s="75" t="s">
        <v>70</v>
      </c>
      <c r="O231" s="75" t="s">
        <v>70</v>
      </c>
      <c r="P231" s="75" t="s">
        <v>71</v>
      </c>
      <c r="Q231" s="75" t="s">
        <v>158</v>
      </c>
      <c r="R231" s="75" t="s">
        <v>1193</v>
      </c>
      <c r="S231" s="75" t="s">
        <v>74</v>
      </c>
      <c r="T231" s="75" t="s">
        <v>92</v>
      </c>
      <c r="U231" s="75" t="s">
        <v>62</v>
      </c>
      <c r="V231" s="75" t="s">
        <v>1193</v>
      </c>
      <c r="W231" s="200">
        <v>44462</v>
      </c>
      <c r="X231" s="75" t="s">
        <v>1218</v>
      </c>
      <c r="Y231" s="75" t="s">
        <v>1219</v>
      </c>
      <c r="Z231" s="75" t="s">
        <v>1220</v>
      </c>
      <c r="AA231" s="75" t="s">
        <v>97</v>
      </c>
      <c r="AB231" s="200">
        <v>44764</v>
      </c>
      <c r="AC231" s="75" t="s">
        <v>285</v>
      </c>
      <c r="AD231" s="75" t="s">
        <v>71</v>
      </c>
      <c r="AE231" s="75" t="s">
        <v>71</v>
      </c>
      <c r="AF231" s="75" t="s">
        <v>71</v>
      </c>
      <c r="AG231" s="75" t="s">
        <v>76</v>
      </c>
      <c r="AH231" s="75" t="s">
        <v>76</v>
      </c>
      <c r="AI231" s="75" t="s">
        <v>76</v>
      </c>
      <c r="AJ231" s="75" t="s">
        <v>76</v>
      </c>
    </row>
    <row r="232" spans="1:36" ht="114.75" x14ac:dyDescent="0.25">
      <c r="A232" s="75" t="s">
        <v>1245</v>
      </c>
      <c r="B232" s="75" t="s">
        <v>609</v>
      </c>
      <c r="C232" s="75" t="s">
        <v>1213</v>
      </c>
      <c r="D232" s="75" t="s">
        <v>62</v>
      </c>
      <c r="E232" s="75" t="s">
        <v>1246</v>
      </c>
      <c r="F232" s="75" t="s">
        <v>1247</v>
      </c>
      <c r="G232" s="75" t="s">
        <v>1248</v>
      </c>
      <c r="H232" s="75" t="s">
        <v>65</v>
      </c>
      <c r="I232" s="75" t="s">
        <v>66</v>
      </c>
      <c r="J232" s="75" t="s">
        <v>87</v>
      </c>
      <c r="K232" s="75" t="s">
        <v>68</v>
      </c>
      <c r="L232" s="75" t="s">
        <v>69</v>
      </c>
      <c r="M232" s="75" t="s">
        <v>155</v>
      </c>
      <c r="N232" s="75" t="s">
        <v>1249</v>
      </c>
      <c r="O232" s="75" t="s">
        <v>1250</v>
      </c>
      <c r="P232" s="75" t="s">
        <v>71</v>
      </c>
      <c r="Q232" s="75" t="s">
        <v>72</v>
      </c>
      <c r="R232" s="75" t="s">
        <v>1193</v>
      </c>
      <c r="S232" s="75" t="s">
        <v>74</v>
      </c>
      <c r="T232" s="75" t="s">
        <v>75</v>
      </c>
      <c r="U232" s="75" t="s">
        <v>1251</v>
      </c>
      <c r="V232" s="75" t="s">
        <v>1193</v>
      </c>
      <c r="W232" s="75" t="s">
        <v>62</v>
      </c>
      <c r="X232" s="75" t="s">
        <v>62</v>
      </c>
      <c r="Y232" s="75" t="s">
        <v>62</v>
      </c>
      <c r="Z232" s="75" t="s">
        <v>62</v>
      </c>
      <c r="AA232" s="75" t="s">
        <v>62</v>
      </c>
      <c r="AB232" s="75" t="s">
        <v>62</v>
      </c>
      <c r="AC232" s="75" t="s">
        <v>62</v>
      </c>
      <c r="AD232" s="75" t="s">
        <v>71</v>
      </c>
      <c r="AE232" s="75" t="s">
        <v>71</v>
      </c>
      <c r="AF232" s="75" t="s">
        <v>71</v>
      </c>
      <c r="AG232" s="75" t="s">
        <v>76</v>
      </c>
      <c r="AH232" s="75" t="s">
        <v>76</v>
      </c>
      <c r="AI232" s="75" t="s">
        <v>76</v>
      </c>
      <c r="AJ232" s="75" t="s">
        <v>76</v>
      </c>
    </row>
    <row r="233" spans="1:36" ht="102.75" customHeight="1" x14ac:dyDescent="0.25">
      <c r="A233" s="75" t="s">
        <v>1252</v>
      </c>
      <c r="B233" s="75" t="s">
        <v>609</v>
      </c>
      <c r="C233" s="75" t="s">
        <v>1213</v>
      </c>
      <c r="D233" s="75" t="s">
        <v>62</v>
      </c>
      <c r="E233" s="75" t="s">
        <v>1253</v>
      </c>
      <c r="F233" s="75" t="s">
        <v>1254</v>
      </c>
      <c r="G233" s="75" t="s">
        <v>1255</v>
      </c>
      <c r="H233" s="75" t="s">
        <v>65</v>
      </c>
      <c r="I233" s="75" t="s">
        <v>66</v>
      </c>
      <c r="J233" s="75" t="s">
        <v>87</v>
      </c>
      <c r="K233" s="75" t="s">
        <v>68</v>
      </c>
      <c r="L233" s="75" t="s">
        <v>69</v>
      </c>
      <c r="M233" s="75" t="s">
        <v>70</v>
      </c>
      <c r="N233" s="75" t="s">
        <v>70</v>
      </c>
      <c r="O233" s="75" t="s">
        <v>70</v>
      </c>
      <c r="P233" s="75" t="s">
        <v>71</v>
      </c>
      <c r="Q233" s="75" t="s">
        <v>72</v>
      </c>
      <c r="R233" s="75" t="s">
        <v>1193</v>
      </c>
      <c r="S233" s="75" t="s">
        <v>74</v>
      </c>
      <c r="T233" s="75" t="s">
        <v>75</v>
      </c>
      <c r="U233" s="75" t="s">
        <v>1256</v>
      </c>
      <c r="V233" s="75" t="s">
        <v>1193</v>
      </c>
      <c r="W233" s="75" t="s">
        <v>62</v>
      </c>
      <c r="X233" s="75" t="s">
        <v>62</v>
      </c>
      <c r="Y233" s="75" t="s">
        <v>62</v>
      </c>
      <c r="Z233" s="75" t="s">
        <v>62</v>
      </c>
      <c r="AA233" s="75" t="s">
        <v>62</v>
      </c>
      <c r="AB233" s="75" t="s">
        <v>62</v>
      </c>
      <c r="AC233" s="75" t="s">
        <v>62</v>
      </c>
      <c r="AD233" s="75" t="s">
        <v>71</v>
      </c>
      <c r="AE233" s="75" t="s">
        <v>71</v>
      </c>
      <c r="AF233" s="75" t="s">
        <v>71</v>
      </c>
      <c r="AG233" s="75" t="s">
        <v>76</v>
      </c>
      <c r="AH233" s="75" t="s">
        <v>76</v>
      </c>
      <c r="AI233" s="75" t="s">
        <v>76</v>
      </c>
      <c r="AJ233" s="75" t="s">
        <v>76</v>
      </c>
    </row>
    <row r="234" spans="1:36" ht="89.25" x14ac:dyDescent="0.25">
      <c r="A234" s="75" t="s">
        <v>1257</v>
      </c>
      <c r="B234" s="75" t="s">
        <v>609</v>
      </c>
      <c r="C234" s="75" t="s">
        <v>1213</v>
      </c>
      <c r="D234" s="75" t="s">
        <v>62</v>
      </c>
      <c r="E234" s="75" t="s">
        <v>1258</v>
      </c>
      <c r="F234" s="75" t="s">
        <v>1259</v>
      </c>
      <c r="G234" s="75" t="s">
        <v>1260</v>
      </c>
      <c r="H234" s="75" t="s">
        <v>65</v>
      </c>
      <c r="I234" s="75" t="s">
        <v>66</v>
      </c>
      <c r="J234" s="75" t="s">
        <v>87</v>
      </c>
      <c r="K234" s="75" t="s">
        <v>68</v>
      </c>
      <c r="L234" s="75" t="s">
        <v>69</v>
      </c>
      <c r="M234" s="75" t="s">
        <v>155</v>
      </c>
      <c r="N234" s="75" t="s">
        <v>1261</v>
      </c>
      <c r="O234" s="75" t="s">
        <v>1250</v>
      </c>
      <c r="P234" s="75" t="s">
        <v>71</v>
      </c>
      <c r="Q234" s="75" t="s">
        <v>72</v>
      </c>
      <c r="R234" s="75" t="s">
        <v>1193</v>
      </c>
      <c r="S234" s="75" t="s">
        <v>74</v>
      </c>
      <c r="T234" s="75" t="s">
        <v>75</v>
      </c>
      <c r="U234" s="75" t="s">
        <v>1262</v>
      </c>
      <c r="V234" s="75" t="s">
        <v>1193</v>
      </c>
      <c r="W234" s="75" t="s">
        <v>62</v>
      </c>
      <c r="X234" s="75" t="s">
        <v>62</v>
      </c>
      <c r="Y234" s="75" t="s">
        <v>62</v>
      </c>
      <c r="Z234" s="75" t="s">
        <v>62</v>
      </c>
      <c r="AA234" s="75" t="s">
        <v>62</v>
      </c>
      <c r="AB234" s="75" t="s">
        <v>62</v>
      </c>
      <c r="AC234" s="75" t="s">
        <v>62</v>
      </c>
      <c r="AD234" s="75" t="s">
        <v>71</v>
      </c>
      <c r="AE234" s="75" t="s">
        <v>71</v>
      </c>
      <c r="AF234" s="75" t="s">
        <v>71</v>
      </c>
      <c r="AG234" s="75" t="s">
        <v>76</v>
      </c>
      <c r="AH234" s="75" t="s">
        <v>76</v>
      </c>
      <c r="AI234" s="75" t="s">
        <v>76</v>
      </c>
      <c r="AJ234" s="75" t="s">
        <v>76</v>
      </c>
    </row>
    <row r="235" spans="1:36" ht="89.25" x14ac:dyDescent="0.25">
      <c r="A235" s="75" t="s">
        <v>1263</v>
      </c>
      <c r="B235" s="75" t="s">
        <v>609</v>
      </c>
      <c r="C235" s="75" t="s">
        <v>1213</v>
      </c>
      <c r="D235" s="75" t="s">
        <v>62</v>
      </c>
      <c r="E235" s="75" t="s">
        <v>1264</v>
      </c>
      <c r="F235" s="75" t="s">
        <v>1265</v>
      </c>
      <c r="G235" s="75" t="s">
        <v>1266</v>
      </c>
      <c r="H235" s="75" t="s">
        <v>65</v>
      </c>
      <c r="I235" s="75" t="s">
        <v>66</v>
      </c>
      <c r="J235" s="75" t="s">
        <v>87</v>
      </c>
      <c r="K235" s="75" t="s">
        <v>68</v>
      </c>
      <c r="L235" s="75" t="s">
        <v>69</v>
      </c>
      <c r="M235" s="75" t="s">
        <v>155</v>
      </c>
      <c r="N235" s="75" t="s">
        <v>1249</v>
      </c>
      <c r="O235" s="75" t="s">
        <v>1250</v>
      </c>
      <c r="P235" s="75" t="s">
        <v>71</v>
      </c>
      <c r="Q235" s="75" t="s">
        <v>72</v>
      </c>
      <c r="R235" s="75" t="s">
        <v>1193</v>
      </c>
      <c r="S235" s="75" t="s">
        <v>74</v>
      </c>
      <c r="T235" s="75" t="s">
        <v>75</v>
      </c>
      <c r="U235" s="75" t="s">
        <v>1267</v>
      </c>
      <c r="V235" s="75" t="s">
        <v>1193</v>
      </c>
      <c r="W235" s="75" t="s">
        <v>62</v>
      </c>
      <c r="X235" s="75" t="s">
        <v>62</v>
      </c>
      <c r="Y235" s="75" t="s">
        <v>62</v>
      </c>
      <c r="Z235" s="75" t="s">
        <v>62</v>
      </c>
      <c r="AA235" s="75" t="s">
        <v>62</v>
      </c>
      <c r="AB235" s="75" t="s">
        <v>62</v>
      </c>
      <c r="AC235" s="75" t="s">
        <v>62</v>
      </c>
      <c r="AD235" s="75" t="s">
        <v>71</v>
      </c>
      <c r="AE235" s="75" t="s">
        <v>71</v>
      </c>
      <c r="AF235" s="75" t="s">
        <v>71</v>
      </c>
      <c r="AG235" s="75" t="s">
        <v>76</v>
      </c>
      <c r="AH235" s="75" t="s">
        <v>76</v>
      </c>
      <c r="AI235" s="75" t="s">
        <v>76</v>
      </c>
      <c r="AJ235" s="75" t="s">
        <v>76</v>
      </c>
    </row>
    <row r="236" spans="1:36" ht="89.25" x14ac:dyDescent="0.25">
      <c r="A236" s="75" t="s">
        <v>1268</v>
      </c>
      <c r="B236" s="75" t="s">
        <v>609</v>
      </c>
      <c r="C236" s="75" t="s">
        <v>1213</v>
      </c>
      <c r="D236" s="75" t="s">
        <v>62</v>
      </c>
      <c r="E236" s="75" t="s">
        <v>1258</v>
      </c>
      <c r="F236" s="75" t="s">
        <v>1269</v>
      </c>
      <c r="G236" s="75" t="s">
        <v>1270</v>
      </c>
      <c r="H236" s="75" t="s">
        <v>65</v>
      </c>
      <c r="I236" s="75" t="s">
        <v>66</v>
      </c>
      <c r="J236" s="75" t="s">
        <v>87</v>
      </c>
      <c r="K236" s="75" t="s">
        <v>68</v>
      </c>
      <c r="L236" s="75" t="s">
        <v>69</v>
      </c>
      <c r="M236" s="75" t="s">
        <v>155</v>
      </c>
      <c r="N236" s="75" t="s">
        <v>1271</v>
      </c>
      <c r="O236" s="75" t="s">
        <v>1250</v>
      </c>
      <c r="P236" s="75" t="s">
        <v>71</v>
      </c>
      <c r="Q236" s="75" t="s">
        <v>72</v>
      </c>
      <c r="R236" s="75" t="s">
        <v>1193</v>
      </c>
      <c r="S236" s="75" t="s">
        <v>74</v>
      </c>
      <c r="T236" s="75" t="s">
        <v>75</v>
      </c>
      <c r="U236" s="75" t="s">
        <v>1272</v>
      </c>
      <c r="V236" s="75" t="s">
        <v>1193</v>
      </c>
      <c r="W236" s="75" t="s">
        <v>62</v>
      </c>
      <c r="X236" s="75" t="s">
        <v>62</v>
      </c>
      <c r="Y236" s="75" t="s">
        <v>62</v>
      </c>
      <c r="Z236" s="75" t="s">
        <v>62</v>
      </c>
      <c r="AA236" s="75" t="s">
        <v>62</v>
      </c>
      <c r="AB236" s="75" t="s">
        <v>62</v>
      </c>
      <c r="AC236" s="75" t="s">
        <v>62</v>
      </c>
      <c r="AD236" s="75" t="s">
        <v>71</v>
      </c>
      <c r="AE236" s="75" t="s">
        <v>71</v>
      </c>
      <c r="AF236" s="75" t="s">
        <v>71</v>
      </c>
      <c r="AG236" s="75" t="s">
        <v>76</v>
      </c>
      <c r="AH236" s="75" t="s">
        <v>76</v>
      </c>
      <c r="AI236" s="75" t="s">
        <v>76</v>
      </c>
      <c r="AJ236" s="75" t="s">
        <v>76</v>
      </c>
    </row>
    <row r="237" spans="1:36" ht="89.25" x14ac:dyDescent="0.25">
      <c r="A237" s="75" t="s">
        <v>1273</v>
      </c>
      <c r="B237" s="75" t="s">
        <v>609</v>
      </c>
      <c r="C237" s="75" t="s">
        <v>1213</v>
      </c>
      <c r="D237" s="75" t="s">
        <v>62</v>
      </c>
      <c r="E237" s="75" t="s">
        <v>1274</v>
      </c>
      <c r="F237" s="75" t="s">
        <v>1275</v>
      </c>
      <c r="G237" s="75" t="s">
        <v>1276</v>
      </c>
      <c r="H237" s="75" t="s">
        <v>65</v>
      </c>
      <c r="I237" s="75" t="s">
        <v>66</v>
      </c>
      <c r="J237" s="75" t="s">
        <v>87</v>
      </c>
      <c r="K237" s="75" t="s">
        <v>68</v>
      </c>
      <c r="L237" s="75" t="s">
        <v>69</v>
      </c>
      <c r="M237" s="75" t="s">
        <v>70</v>
      </c>
      <c r="N237" s="75" t="s">
        <v>70</v>
      </c>
      <c r="O237" s="75" t="s">
        <v>70</v>
      </c>
      <c r="P237" s="75" t="s">
        <v>71</v>
      </c>
      <c r="Q237" s="75" t="s">
        <v>72</v>
      </c>
      <c r="R237" s="75" t="s">
        <v>1193</v>
      </c>
      <c r="S237" s="75" t="s">
        <v>74</v>
      </c>
      <c r="T237" s="75" t="s">
        <v>75</v>
      </c>
      <c r="U237" s="75" t="s">
        <v>1277</v>
      </c>
      <c r="V237" s="75" t="s">
        <v>1193</v>
      </c>
      <c r="W237" s="75" t="s">
        <v>62</v>
      </c>
      <c r="X237" s="75" t="s">
        <v>62</v>
      </c>
      <c r="Y237" s="75" t="s">
        <v>62</v>
      </c>
      <c r="Z237" s="75" t="s">
        <v>62</v>
      </c>
      <c r="AA237" s="75" t="s">
        <v>62</v>
      </c>
      <c r="AB237" s="75" t="s">
        <v>62</v>
      </c>
      <c r="AC237" s="75" t="s">
        <v>62</v>
      </c>
      <c r="AD237" s="75" t="s">
        <v>71</v>
      </c>
      <c r="AE237" s="75" t="s">
        <v>71</v>
      </c>
      <c r="AF237" s="75" t="s">
        <v>71</v>
      </c>
      <c r="AG237" s="75" t="s">
        <v>76</v>
      </c>
      <c r="AH237" s="75" t="s">
        <v>76</v>
      </c>
      <c r="AI237" s="75" t="s">
        <v>76</v>
      </c>
      <c r="AJ237" s="75" t="s">
        <v>76</v>
      </c>
    </row>
    <row r="238" spans="1:36" ht="51" x14ac:dyDescent="0.25">
      <c r="A238" s="75" t="s">
        <v>1278</v>
      </c>
      <c r="B238" s="75" t="s">
        <v>609</v>
      </c>
      <c r="C238" s="75" t="s">
        <v>1213</v>
      </c>
      <c r="D238" s="75" t="s">
        <v>1279</v>
      </c>
      <c r="E238" s="75" t="s">
        <v>62</v>
      </c>
      <c r="F238" s="75" t="s">
        <v>1280</v>
      </c>
      <c r="G238" s="75" t="s">
        <v>1281</v>
      </c>
      <c r="H238" s="75" t="s">
        <v>65</v>
      </c>
      <c r="I238" s="75" t="s">
        <v>1216</v>
      </c>
      <c r="J238" s="75" t="s">
        <v>67</v>
      </c>
      <c r="K238" s="75" t="s">
        <v>373</v>
      </c>
      <c r="L238" s="75" t="s">
        <v>69</v>
      </c>
      <c r="M238" s="75" t="s">
        <v>70</v>
      </c>
      <c r="N238" s="75" t="s">
        <v>70</v>
      </c>
      <c r="O238" s="75" t="s">
        <v>70</v>
      </c>
      <c r="P238" s="75" t="s">
        <v>71</v>
      </c>
      <c r="Q238" s="75" t="s">
        <v>158</v>
      </c>
      <c r="R238" s="75" t="s">
        <v>1193</v>
      </c>
      <c r="S238" s="75" t="s">
        <v>74</v>
      </c>
      <c r="T238" s="75" t="s">
        <v>75</v>
      </c>
      <c r="U238" s="75" t="s">
        <v>62</v>
      </c>
      <c r="V238" s="75" t="s">
        <v>1193</v>
      </c>
      <c r="W238" s="200">
        <v>44531</v>
      </c>
      <c r="X238" s="75" t="s">
        <v>1218</v>
      </c>
      <c r="Y238" s="75" t="s">
        <v>1219</v>
      </c>
      <c r="Z238" s="75" t="s">
        <v>1220</v>
      </c>
      <c r="AA238" s="75" t="s">
        <v>97</v>
      </c>
      <c r="AB238" s="200">
        <v>44764</v>
      </c>
      <c r="AC238" s="75" t="s">
        <v>285</v>
      </c>
      <c r="AD238" s="75" t="s">
        <v>71</v>
      </c>
      <c r="AE238" s="75" t="s">
        <v>71</v>
      </c>
      <c r="AF238" s="75" t="s">
        <v>71</v>
      </c>
      <c r="AG238" s="75" t="s">
        <v>99</v>
      </c>
      <c r="AH238" s="75" t="s">
        <v>99</v>
      </c>
      <c r="AI238" s="75" t="s">
        <v>99</v>
      </c>
      <c r="AJ238" s="75" t="s">
        <v>99</v>
      </c>
    </row>
    <row r="239" spans="1:36" ht="63.75" x14ac:dyDescent="0.25">
      <c r="A239" s="75" t="s">
        <v>1282</v>
      </c>
      <c r="B239" s="75" t="s">
        <v>609</v>
      </c>
      <c r="C239" s="75" t="s">
        <v>1213</v>
      </c>
      <c r="D239" s="75" t="s">
        <v>62</v>
      </c>
      <c r="E239" s="75" t="s">
        <v>62</v>
      </c>
      <c r="F239" s="75" t="s">
        <v>1283</v>
      </c>
      <c r="G239" s="75" t="s">
        <v>1284</v>
      </c>
      <c r="H239" s="75" t="s">
        <v>65</v>
      </c>
      <c r="I239" s="75" t="s">
        <v>372</v>
      </c>
      <c r="J239" s="75" t="s">
        <v>153</v>
      </c>
      <c r="K239" s="75" t="s">
        <v>233</v>
      </c>
      <c r="L239" s="75" t="s">
        <v>69</v>
      </c>
      <c r="M239" s="75" t="s">
        <v>1229</v>
      </c>
      <c r="N239" s="75" t="s">
        <v>1230</v>
      </c>
      <c r="O239" s="75" t="s">
        <v>1231</v>
      </c>
      <c r="P239" s="75" t="s">
        <v>171</v>
      </c>
      <c r="Q239" s="75" t="s">
        <v>158</v>
      </c>
      <c r="R239" s="75" t="s">
        <v>1193</v>
      </c>
      <c r="S239" s="75" t="s">
        <v>74</v>
      </c>
      <c r="T239" s="75" t="s">
        <v>75</v>
      </c>
      <c r="U239" s="75" t="s">
        <v>62</v>
      </c>
      <c r="V239" s="75" t="s">
        <v>1193</v>
      </c>
      <c r="W239" s="200">
        <v>42644</v>
      </c>
      <c r="X239" s="75" t="s">
        <v>1218</v>
      </c>
      <c r="Y239" s="75" t="s">
        <v>1219</v>
      </c>
      <c r="Z239" s="75" t="s">
        <v>1220</v>
      </c>
      <c r="AA239" s="75" t="s">
        <v>97</v>
      </c>
      <c r="AB239" s="200">
        <v>44764</v>
      </c>
      <c r="AC239" s="75" t="s">
        <v>285</v>
      </c>
      <c r="AD239" s="75" t="s">
        <v>71</v>
      </c>
      <c r="AE239" s="75" t="s">
        <v>71</v>
      </c>
      <c r="AF239" s="75" t="s">
        <v>71</v>
      </c>
      <c r="AG239" s="75" t="s">
        <v>99</v>
      </c>
      <c r="AH239" s="75" t="s">
        <v>99</v>
      </c>
      <c r="AI239" s="75" t="s">
        <v>99</v>
      </c>
      <c r="AJ239" s="75" t="s">
        <v>99</v>
      </c>
    </row>
    <row r="240" spans="1:36" ht="63.75" x14ac:dyDescent="0.25">
      <c r="A240" s="75" t="s">
        <v>1285</v>
      </c>
      <c r="B240" s="75" t="s">
        <v>609</v>
      </c>
      <c r="C240" s="75" t="s">
        <v>1213</v>
      </c>
      <c r="D240" s="75" t="s">
        <v>62</v>
      </c>
      <c r="E240" s="75" t="s">
        <v>62</v>
      </c>
      <c r="F240" s="75" t="s">
        <v>1286</v>
      </c>
      <c r="G240" s="75" t="s">
        <v>1287</v>
      </c>
      <c r="H240" s="75" t="s">
        <v>65</v>
      </c>
      <c r="I240" s="75" t="s">
        <v>1216</v>
      </c>
      <c r="J240" s="75" t="s">
        <v>989</v>
      </c>
      <c r="K240" s="75" t="s">
        <v>373</v>
      </c>
      <c r="L240" s="75" t="s">
        <v>69</v>
      </c>
      <c r="M240" s="75" t="s">
        <v>1229</v>
      </c>
      <c r="N240" s="75" t="s">
        <v>1230</v>
      </c>
      <c r="O240" s="75" t="s">
        <v>1231</v>
      </c>
      <c r="P240" s="75" t="s">
        <v>171</v>
      </c>
      <c r="Q240" s="75" t="s">
        <v>158</v>
      </c>
      <c r="R240" s="75" t="s">
        <v>1193</v>
      </c>
      <c r="S240" s="75" t="s">
        <v>74</v>
      </c>
      <c r="T240" s="75" t="s">
        <v>75</v>
      </c>
      <c r="U240" s="75" t="s">
        <v>62</v>
      </c>
      <c r="V240" s="75" t="s">
        <v>1193</v>
      </c>
      <c r="W240" s="200">
        <v>43123</v>
      </c>
      <c r="X240" s="75" t="s">
        <v>1218</v>
      </c>
      <c r="Y240" s="75" t="s">
        <v>1219</v>
      </c>
      <c r="Z240" s="75" t="s">
        <v>1220</v>
      </c>
      <c r="AA240" s="75" t="s">
        <v>97</v>
      </c>
      <c r="AB240" s="200">
        <v>44764</v>
      </c>
      <c r="AC240" s="75" t="s">
        <v>285</v>
      </c>
      <c r="AD240" s="75" t="s">
        <v>71</v>
      </c>
      <c r="AE240" s="75" t="s">
        <v>71</v>
      </c>
      <c r="AF240" s="75" t="s">
        <v>71</v>
      </c>
      <c r="AG240" s="75" t="s">
        <v>99</v>
      </c>
      <c r="AH240" s="75" t="s">
        <v>99</v>
      </c>
      <c r="AI240" s="75" t="s">
        <v>99</v>
      </c>
      <c r="AJ240" s="75" t="s">
        <v>99</v>
      </c>
    </row>
    <row r="241" spans="1:36" ht="51" x14ac:dyDescent="0.25">
      <c r="A241" s="75" t="s">
        <v>1288</v>
      </c>
      <c r="B241" s="75" t="s">
        <v>609</v>
      </c>
      <c r="C241" s="75" t="s">
        <v>1213</v>
      </c>
      <c r="D241" s="75" t="s">
        <v>62</v>
      </c>
      <c r="E241" s="75" t="s">
        <v>62</v>
      </c>
      <c r="F241" s="75" t="s">
        <v>1289</v>
      </c>
      <c r="G241" s="75" t="s">
        <v>1290</v>
      </c>
      <c r="H241" s="75" t="s">
        <v>65</v>
      </c>
      <c r="I241" s="75" t="s">
        <v>66</v>
      </c>
      <c r="J241" s="75" t="s">
        <v>989</v>
      </c>
      <c r="K241" s="75" t="s">
        <v>233</v>
      </c>
      <c r="L241" s="75" t="s">
        <v>69</v>
      </c>
      <c r="M241" s="75" t="s">
        <v>70</v>
      </c>
      <c r="N241" s="75" t="s">
        <v>70</v>
      </c>
      <c r="O241" s="75" t="s">
        <v>70</v>
      </c>
      <c r="P241" s="75" t="s">
        <v>171</v>
      </c>
      <c r="Q241" s="75" t="s">
        <v>158</v>
      </c>
      <c r="R241" s="75" t="s">
        <v>1193</v>
      </c>
      <c r="S241" s="75" t="s">
        <v>74</v>
      </c>
      <c r="T241" s="75" t="s">
        <v>75</v>
      </c>
      <c r="U241" s="75" t="s">
        <v>62</v>
      </c>
      <c r="V241" s="75" t="s">
        <v>1193</v>
      </c>
      <c r="W241" s="200">
        <v>42644</v>
      </c>
      <c r="X241" s="75" t="s">
        <v>1218</v>
      </c>
      <c r="Y241" s="75" t="s">
        <v>1219</v>
      </c>
      <c r="Z241" s="75" t="s">
        <v>1220</v>
      </c>
      <c r="AA241" s="75" t="s">
        <v>97</v>
      </c>
      <c r="AB241" s="200">
        <v>44764</v>
      </c>
      <c r="AC241" s="75" t="s">
        <v>285</v>
      </c>
      <c r="AD241" s="75" t="s">
        <v>71</v>
      </c>
      <c r="AE241" s="75" t="s">
        <v>71</v>
      </c>
      <c r="AF241" s="75" t="s">
        <v>71</v>
      </c>
      <c r="AG241" s="75" t="s">
        <v>99</v>
      </c>
      <c r="AH241" s="75" t="s">
        <v>99</v>
      </c>
      <c r="AI241" s="75" t="s">
        <v>99</v>
      </c>
      <c r="AJ241" s="75" t="s">
        <v>99</v>
      </c>
    </row>
    <row r="242" spans="1:36" ht="25.5" x14ac:dyDescent="0.25">
      <c r="A242" s="75" t="s">
        <v>1291</v>
      </c>
      <c r="B242" s="75" t="s">
        <v>609</v>
      </c>
      <c r="C242" s="75" t="s">
        <v>1213</v>
      </c>
      <c r="D242" s="75" t="s">
        <v>62</v>
      </c>
      <c r="E242" s="75" t="s">
        <v>62</v>
      </c>
      <c r="F242" s="75" t="s">
        <v>1292</v>
      </c>
      <c r="G242" s="75" t="s">
        <v>1293</v>
      </c>
      <c r="H242" s="75" t="s">
        <v>65</v>
      </c>
      <c r="I242" s="75" t="s">
        <v>66</v>
      </c>
      <c r="J242" s="75" t="s">
        <v>87</v>
      </c>
      <c r="K242" s="75" t="s">
        <v>88</v>
      </c>
      <c r="L242" s="75" t="s">
        <v>69</v>
      </c>
      <c r="M242" s="75" t="s">
        <v>70</v>
      </c>
      <c r="N242" s="75" t="s">
        <v>70</v>
      </c>
      <c r="O242" s="75" t="s">
        <v>70</v>
      </c>
      <c r="P242" s="75" t="s">
        <v>71</v>
      </c>
      <c r="Q242" s="75" t="s">
        <v>72</v>
      </c>
      <c r="R242" s="75" t="s">
        <v>1193</v>
      </c>
      <c r="S242" s="75" t="s">
        <v>74</v>
      </c>
      <c r="T242" s="75" t="s">
        <v>92</v>
      </c>
      <c r="U242" s="75" t="s">
        <v>62</v>
      </c>
      <c r="V242" s="75" t="s">
        <v>1193</v>
      </c>
      <c r="W242" s="75" t="s">
        <v>62</v>
      </c>
      <c r="X242" s="75" t="s">
        <v>62</v>
      </c>
      <c r="Y242" s="75" t="s">
        <v>62</v>
      </c>
      <c r="Z242" s="75" t="s">
        <v>62</v>
      </c>
      <c r="AA242" s="75" t="s">
        <v>62</v>
      </c>
      <c r="AB242" s="75" t="s">
        <v>62</v>
      </c>
      <c r="AC242" s="75" t="s">
        <v>62</v>
      </c>
      <c r="AD242" s="75" t="s">
        <v>71</v>
      </c>
      <c r="AE242" s="75" t="s">
        <v>71</v>
      </c>
      <c r="AF242" s="75" t="s">
        <v>71</v>
      </c>
      <c r="AG242" s="75" t="s">
        <v>76</v>
      </c>
      <c r="AH242" s="75" t="s">
        <v>76</v>
      </c>
      <c r="AI242" s="75" t="s">
        <v>77</v>
      </c>
      <c r="AJ242" s="75" t="s">
        <v>77</v>
      </c>
    </row>
    <row r="243" spans="1:36" ht="38.25" x14ac:dyDescent="0.25">
      <c r="A243" s="75" t="s">
        <v>1294</v>
      </c>
      <c r="B243" s="75" t="s">
        <v>609</v>
      </c>
      <c r="C243" s="75" t="s">
        <v>1213</v>
      </c>
      <c r="D243" s="75" t="s">
        <v>1279</v>
      </c>
      <c r="E243" s="75" t="s">
        <v>62</v>
      </c>
      <c r="F243" s="75" t="s">
        <v>1295</v>
      </c>
      <c r="G243" s="75" t="s">
        <v>1296</v>
      </c>
      <c r="H243" s="75" t="s">
        <v>65</v>
      </c>
      <c r="I243" s="75" t="s">
        <v>66</v>
      </c>
      <c r="J243" s="75" t="s">
        <v>87</v>
      </c>
      <c r="K243" s="75" t="s">
        <v>88</v>
      </c>
      <c r="L243" s="75" t="s">
        <v>69</v>
      </c>
      <c r="M243" s="75" t="s">
        <v>70</v>
      </c>
      <c r="N243" s="75" t="s">
        <v>70</v>
      </c>
      <c r="O243" s="75" t="s">
        <v>70</v>
      </c>
      <c r="P243" s="75" t="s">
        <v>71</v>
      </c>
      <c r="Q243" s="75" t="s">
        <v>72</v>
      </c>
      <c r="R243" s="75" t="s">
        <v>1193</v>
      </c>
      <c r="S243" s="75" t="s">
        <v>74</v>
      </c>
      <c r="T243" s="75" t="s">
        <v>92</v>
      </c>
      <c r="U243" s="75" t="s">
        <v>1297</v>
      </c>
      <c r="V243" s="75" t="s">
        <v>1193</v>
      </c>
      <c r="W243" s="75" t="s">
        <v>62</v>
      </c>
      <c r="X243" s="75" t="s">
        <v>62</v>
      </c>
      <c r="Y243" s="75" t="s">
        <v>62</v>
      </c>
      <c r="Z243" s="75" t="s">
        <v>62</v>
      </c>
      <c r="AA243" s="75" t="s">
        <v>62</v>
      </c>
      <c r="AB243" s="75" t="s">
        <v>62</v>
      </c>
      <c r="AC243" s="75" t="s">
        <v>62</v>
      </c>
      <c r="AD243" s="75" t="s">
        <v>71</v>
      </c>
      <c r="AE243" s="75" t="s">
        <v>71</v>
      </c>
      <c r="AF243" s="75" t="s">
        <v>71</v>
      </c>
      <c r="AG243" s="75" t="s">
        <v>77</v>
      </c>
      <c r="AH243" s="75" t="s">
        <v>99</v>
      </c>
      <c r="AI243" s="75" t="s">
        <v>77</v>
      </c>
      <c r="AJ243" s="75" t="s">
        <v>77</v>
      </c>
    </row>
    <row r="244" spans="1:36" ht="38.25" x14ac:dyDescent="0.25">
      <c r="A244" s="75" t="s">
        <v>1298</v>
      </c>
      <c r="B244" s="75" t="s">
        <v>609</v>
      </c>
      <c r="C244" s="75" t="s">
        <v>1213</v>
      </c>
      <c r="D244" s="75" t="s">
        <v>1299</v>
      </c>
      <c r="E244" s="75" t="s">
        <v>62</v>
      </c>
      <c r="F244" s="75" t="s">
        <v>1300</v>
      </c>
      <c r="G244" s="75" t="s">
        <v>1301</v>
      </c>
      <c r="H244" s="75" t="s">
        <v>65</v>
      </c>
      <c r="I244" s="75" t="s">
        <v>66</v>
      </c>
      <c r="J244" s="75" t="s">
        <v>87</v>
      </c>
      <c r="K244" s="75" t="s">
        <v>88</v>
      </c>
      <c r="L244" s="75" t="s">
        <v>69</v>
      </c>
      <c r="M244" s="75" t="s">
        <v>70</v>
      </c>
      <c r="N244" s="75" t="s">
        <v>70</v>
      </c>
      <c r="O244" s="75" t="s">
        <v>70</v>
      </c>
      <c r="P244" s="75" t="s">
        <v>71</v>
      </c>
      <c r="Q244" s="75" t="s">
        <v>72</v>
      </c>
      <c r="R244" s="75" t="s">
        <v>1193</v>
      </c>
      <c r="S244" s="75" t="s">
        <v>74</v>
      </c>
      <c r="T244" s="75" t="s">
        <v>92</v>
      </c>
      <c r="U244" s="75" t="s">
        <v>62</v>
      </c>
      <c r="V244" s="75" t="s">
        <v>1193</v>
      </c>
      <c r="W244" s="75" t="s">
        <v>62</v>
      </c>
      <c r="X244" s="75" t="s">
        <v>62</v>
      </c>
      <c r="Y244" s="75" t="s">
        <v>62</v>
      </c>
      <c r="Z244" s="75" t="s">
        <v>62</v>
      </c>
      <c r="AA244" s="75" t="s">
        <v>62</v>
      </c>
      <c r="AB244" s="75" t="s">
        <v>62</v>
      </c>
      <c r="AC244" s="75" t="s">
        <v>62</v>
      </c>
      <c r="AD244" s="75" t="s">
        <v>71</v>
      </c>
      <c r="AE244" s="75" t="s">
        <v>71</v>
      </c>
      <c r="AF244" s="75" t="s">
        <v>71</v>
      </c>
      <c r="AG244" s="75" t="s">
        <v>76</v>
      </c>
      <c r="AH244" s="75" t="s">
        <v>76</v>
      </c>
      <c r="AI244" s="75" t="s">
        <v>76</v>
      </c>
      <c r="AJ244" s="75" t="s">
        <v>76</v>
      </c>
    </row>
    <row r="245" spans="1:36" ht="38.25" x14ac:dyDescent="0.25">
      <c r="A245" s="75" t="s">
        <v>1302</v>
      </c>
      <c r="B245" s="75" t="s">
        <v>609</v>
      </c>
      <c r="C245" s="75" t="s">
        <v>1213</v>
      </c>
      <c r="D245" s="75" t="s">
        <v>1303</v>
      </c>
      <c r="E245" s="75" t="s">
        <v>62</v>
      </c>
      <c r="F245" s="75" t="s">
        <v>1304</v>
      </c>
      <c r="G245" s="75" t="s">
        <v>1305</v>
      </c>
      <c r="H245" s="75" t="s">
        <v>65</v>
      </c>
      <c r="I245" s="75" t="s">
        <v>66</v>
      </c>
      <c r="J245" s="75" t="s">
        <v>87</v>
      </c>
      <c r="K245" s="75" t="s">
        <v>88</v>
      </c>
      <c r="L245" s="75" t="s">
        <v>69</v>
      </c>
      <c r="M245" s="75" t="s">
        <v>70</v>
      </c>
      <c r="N245" s="75" t="s">
        <v>70</v>
      </c>
      <c r="O245" s="75" t="s">
        <v>70</v>
      </c>
      <c r="P245" s="75" t="s">
        <v>71</v>
      </c>
      <c r="Q245" s="75" t="s">
        <v>72</v>
      </c>
      <c r="R245" s="75" t="s">
        <v>1193</v>
      </c>
      <c r="S245" s="75" t="s">
        <v>74</v>
      </c>
      <c r="T245" s="75" t="s">
        <v>92</v>
      </c>
      <c r="U245" s="75" t="s">
        <v>1217</v>
      </c>
      <c r="V245" s="75" t="s">
        <v>1193</v>
      </c>
      <c r="W245" s="75" t="s">
        <v>62</v>
      </c>
      <c r="X245" s="75" t="s">
        <v>62</v>
      </c>
      <c r="Y245" s="75" t="s">
        <v>62</v>
      </c>
      <c r="Z245" s="75" t="s">
        <v>62</v>
      </c>
      <c r="AA245" s="75" t="s">
        <v>62</v>
      </c>
      <c r="AB245" s="75" t="s">
        <v>62</v>
      </c>
      <c r="AC245" s="75" t="s">
        <v>62</v>
      </c>
      <c r="AD245" s="75" t="s">
        <v>71</v>
      </c>
      <c r="AE245" s="75" t="s">
        <v>71</v>
      </c>
      <c r="AF245" s="75" t="s">
        <v>71</v>
      </c>
      <c r="AG245" s="75" t="s">
        <v>77</v>
      </c>
      <c r="AH245" s="75" t="s">
        <v>99</v>
      </c>
      <c r="AI245" s="75" t="s">
        <v>77</v>
      </c>
      <c r="AJ245" s="75" t="s">
        <v>77</v>
      </c>
    </row>
    <row r="246" spans="1:36" ht="63.75" x14ac:dyDescent="0.25">
      <c r="A246" s="75" t="s">
        <v>1306</v>
      </c>
      <c r="B246" s="75" t="s">
        <v>609</v>
      </c>
      <c r="C246" s="75" t="s">
        <v>1213</v>
      </c>
      <c r="D246" s="75" t="s">
        <v>1307</v>
      </c>
      <c r="E246" s="75" t="s">
        <v>1308</v>
      </c>
      <c r="F246" s="75" t="s">
        <v>1309</v>
      </c>
      <c r="G246" s="75" t="s">
        <v>1310</v>
      </c>
      <c r="H246" s="75" t="s">
        <v>65</v>
      </c>
      <c r="I246" s="75" t="s">
        <v>372</v>
      </c>
      <c r="J246" s="75" t="s">
        <v>989</v>
      </c>
      <c r="K246" s="75" t="s">
        <v>373</v>
      </c>
      <c r="L246" s="75" t="s">
        <v>69</v>
      </c>
      <c r="M246" s="75" t="s">
        <v>1229</v>
      </c>
      <c r="N246" s="75" t="s">
        <v>1230</v>
      </c>
      <c r="O246" s="75" t="s">
        <v>1231</v>
      </c>
      <c r="P246" s="75" t="s">
        <v>171</v>
      </c>
      <c r="Q246" s="75" t="s">
        <v>158</v>
      </c>
      <c r="R246" s="75" t="s">
        <v>1193</v>
      </c>
      <c r="S246" s="75" t="s">
        <v>74</v>
      </c>
      <c r="T246" s="75" t="s">
        <v>75</v>
      </c>
      <c r="U246" s="75" t="s">
        <v>62</v>
      </c>
      <c r="V246" s="75" t="s">
        <v>1193</v>
      </c>
      <c r="W246" s="200">
        <v>42644</v>
      </c>
      <c r="X246" s="75" t="s">
        <v>1218</v>
      </c>
      <c r="Y246" s="75" t="s">
        <v>1219</v>
      </c>
      <c r="Z246" s="75" t="s">
        <v>1220</v>
      </c>
      <c r="AA246" s="75" t="s">
        <v>97</v>
      </c>
      <c r="AB246" s="200">
        <v>44764</v>
      </c>
      <c r="AC246" s="75" t="s">
        <v>285</v>
      </c>
      <c r="AD246" s="75" t="s">
        <v>71</v>
      </c>
      <c r="AE246" s="75" t="s">
        <v>71</v>
      </c>
      <c r="AF246" s="75" t="s">
        <v>71</v>
      </c>
      <c r="AG246" s="75" t="s">
        <v>99</v>
      </c>
      <c r="AH246" s="75" t="s">
        <v>77</v>
      </c>
      <c r="AI246" s="75" t="s">
        <v>99</v>
      </c>
      <c r="AJ246" s="75" t="s">
        <v>99</v>
      </c>
    </row>
    <row r="247" spans="1:36" ht="63.75" x14ac:dyDescent="0.25">
      <c r="A247" s="75" t="s">
        <v>1311</v>
      </c>
      <c r="B247" s="75" t="s">
        <v>609</v>
      </c>
      <c r="C247" s="75" t="s">
        <v>1213</v>
      </c>
      <c r="D247" s="75" t="s">
        <v>1279</v>
      </c>
      <c r="E247" s="75" t="s">
        <v>62</v>
      </c>
      <c r="F247" s="75" t="s">
        <v>1312</v>
      </c>
      <c r="G247" s="75" t="s">
        <v>1313</v>
      </c>
      <c r="H247" s="75" t="s">
        <v>65</v>
      </c>
      <c r="I247" s="75" t="s">
        <v>66</v>
      </c>
      <c r="J247" s="75" t="s">
        <v>218</v>
      </c>
      <c r="K247" s="75" t="s">
        <v>68</v>
      </c>
      <c r="L247" s="75" t="s">
        <v>69</v>
      </c>
      <c r="M247" s="75" t="s">
        <v>1229</v>
      </c>
      <c r="N247" s="75" t="s">
        <v>1230</v>
      </c>
      <c r="O247" s="75" t="s">
        <v>1231</v>
      </c>
      <c r="P247" s="75" t="s">
        <v>71</v>
      </c>
      <c r="Q247" s="75" t="s">
        <v>72</v>
      </c>
      <c r="R247" s="75" t="s">
        <v>1193</v>
      </c>
      <c r="S247" s="75" t="s">
        <v>74</v>
      </c>
      <c r="T247" s="75" t="s">
        <v>92</v>
      </c>
      <c r="U247" s="75" t="s">
        <v>62</v>
      </c>
      <c r="V247" s="75" t="s">
        <v>1193</v>
      </c>
      <c r="W247" s="75" t="s">
        <v>62</v>
      </c>
      <c r="X247" s="75" t="s">
        <v>62</v>
      </c>
      <c r="Y247" s="75" t="s">
        <v>62</v>
      </c>
      <c r="Z247" s="75" t="s">
        <v>62</v>
      </c>
      <c r="AA247" s="75" t="s">
        <v>62</v>
      </c>
      <c r="AB247" s="75" t="s">
        <v>62</v>
      </c>
      <c r="AC247" s="75" t="s">
        <v>62</v>
      </c>
      <c r="AD247" s="75" t="s">
        <v>71</v>
      </c>
      <c r="AE247" s="75" t="s">
        <v>71</v>
      </c>
      <c r="AF247" s="75" t="s">
        <v>71</v>
      </c>
      <c r="AG247" s="75" t="s">
        <v>76</v>
      </c>
      <c r="AH247" s="75" t="s">
        <v>76</v>
      </c>
      <c r="AI247" s="75" t="s">
        <v>76</v>
      </c>
      <c r="AJ247" s="75" t="s">
        <v>76</v>
      </c>
    </row>
    <row r="248" spans="1:36" ht="63.75" x14ac:dyDescent="0.25">
      <c r="A248" s="75" t="s">
        <v>1314</v>
      </c>
      <c r="B248" s="75" t="s">
        <v>609</v>
      </c>
      <c r="C248" s="75" t="s">
        <v>1213</v>
      </c>
      <c r="D248" s="75" t="s">
        <v>1279</v>
      </c>
      <c r="E248" s="75" t="s">
        <v>62</v>
      </c>
      <c r="F248" s="75" t="s">
        <v>1315</v>
      </c>
      <c r="G248" s="75" t="s">
        <v>1316</v>
      </c>
      <c r="H248" s="75" t="s">
        <v>65</v>
      </c>
      <c r="I248" s="75" t="s">
        <v>372</v>
      </c>
      <c r="J248" s="75" t="s">
        <v>989</v>
      </c>
      <c r="K248" s="75" t="s">
        <v>373</v>
      </c>
      <c r="L248" s="75" t="s">
        <v>69</v>
      </c>
      <c r="M248" s="75" t="s">
        <v>1229</v>
      </c>
      <c r="N248" s="75" t="s">
        <v>1230</v>
      </c>
      <c r="O248" s="75" t="s">
        <v>1231</v>
      </c>
      <c r="P248" s="75" t="s">
        <v>171</v>
      </c>
      <c r="Q248" s="75" t="s">
        <v>158</v>
      </c>
      <c r="R248" s="75" t="s">
        <v>1193</v>
      </c>
      <c r="S248" s="75" t="s">
        <v>74</v>
      </c>
      <c r="T248" s="75" t="s">
        <v>75</v>
      </c>
      <c r="U248" s="75" t="s">
        <v>62</v>
      </c>
      <c r="V248" s="75" t="s">
        <v>1193</v>
      </c>
      <c r="W248" s="200">
        <v>43466</v>
      </c>
      <c r="X248" s="75" t="s">
        <v>1218</v>
      </c>
      <c r="Y248" s="75" t="s">
        <v>1219</v>
      </c>
      <c r="Z248" s="75" t="s">
        <v>1219</v>
      </c>
      <c r="AA248" s="75" t="s">
        <v>97</v>
      </c>
      <c r="AB248" s="200">
        <v>44764</v>
      </c>
      <c r="AC248" s="75" t="s">
        <v>285</v>
      </c>
      <c r="AD248" s="75" t="s">
        <v>71</v>
      </c>
      <c r="AE248" s="75" t="s">
        <v>71</v>
      </c>
      <c r="AF248" s="75" t="s">
        <v>71</v>
      </c>
      <c r="AG248" s="75" t="s">
        <v>99</v>
      </c>
      <c r="AH248" s="75" t="s">
        <v>99</v>
      </c>
      <c r="AI248" s="75" t="s">
        <v>99</v>
      </c>
      <c r="AJ248" s="75" t="s">
        <v>99</v>
      </c>
    </row>
    <row r="249" spans="1:36" ht="63.75" x14ac:dyDescent="0.25">
      <c r="A249" s="75" t="s">
        <v>1317</v>
      </c>
      <c r="B249" s="75" t="s">
        <v>609</v>
      </c>
      <c r="C249" s="75" t="s">
        <v>1213</v>
      </c>
      <c r="D249" s="75" t="s">
        <v>1279</v>
      </c>
      <c r="E249" s="75" t="s">
        <v>62</v>
      </c>
      <c r="F249" s="75" t="s">
        <v>1318</v>
      </c>
      <c r="G249" s="75" t="s">
        <v>1319</v>
      </c>
      <c r="H249" s="75" t="s">
        <v>65</v>
      </c>
      <c r="I249" s="75" t="s">
        <v>66</v>
      </c>
      <c r="J249" s="75" t="s">
        <v>218</v>
      </c>
      <c r="K249" s="75" t="s">
        <v>68</v>
      </c>
      <c r="L249" s="75" t="s">
        <v>69</v>
      </c>
      <c r="M249" s="75" t="s">
        <v>1229</v>
      </c>
      <c r="N249" s="75" t="s">
        <v>1230</v>
      </c>
      <c r="O249" s="75" t="s">
        <v>1231</v>
      </c>
      <c r="P249" s="75" t="s">
        <v>71</v>
      </c>
      <c r="Q249" s="75" t="s">
        <v>72</v>
      </c>
      <c r="R249" s="75" t="s">
        <v>1193</v>
      </c>
      <c r="S249" s="75" t="s">
        <v>74</v>
      </c>
      <c r="T249" s="75" t="s">
        <v>92</v>
      </c>
      <c r="U249" s="75" t="s">
        <v>62</v>
      </c>
      <c r="V249" s="75" t="s">
        <v>1193</v>
      </c>
      <c r="W249" s="75" t="s">
        <v>62</v>
      </c>
      <c r="X249" s="75" t="s">
        <v>62</v>
      </c>
      <c r="Y249" s="75" t="s">
        <v>62</v>
      </c>
      <c r="Z249" s="75" t="s">
        <v>62</v>
      </c>
      <c r="AA249" s="75" t="s">
        <v>62</v>
      </c>
      <c r="AB249" s="75" t="s">
        <v>62</v>
      </c>
      <c r="AC249" s="75" t="s">
        <v>62</v>
      </c>
      <c r="AD249" s="75" t="s">
        <v>71</v>
      </c>
      <c r="AE249" s="75" t="s">
        <v>71</v>
      </c>
      <c r="AF249" s="75" t="s">
        <v>71</v>
      </c>
      <c r="AG249" s="75" t="s">
        <v>76</v>
      </c>
      <c r="AH249" s="75" t="s">
        <v>76</v>
      </c>
      <c r="AI249" s="75" t="s">
        <v>76</v>
      </c>
      <c r="AJ249" s="75" t="s">
        <v>76</v>
      </c>
    </row>
    <row r="250" spans="1:36" ht="63.75" x14ac:dyDescent="0.25">
      <c r="A250" s="75" t="s">
        <v>1320</v>
      </c>
      <c r="B250" s="75" t="s">
        <v>609</v>
      </c>
      <c r="C250" s="75" t="s">
        <v>1213</v>
      </c>
      <c r="D250" s="75" t="s">
        <v>1279</v>
      </c>
      <c r="E250" s="75" t="s">
        <v>62</v>
      </c>
      <c r="F250" s="75" t="s">
        <v>1321</v>
      </c>
      <c r="G250" s="75" t="s">
        <v>1322</v>
      </c>
      <c r="H250" s="75" t="s">
        <v>65</v>
      </c>
      <c r="I250" s="75" t="s">
        <v>372</v>
      </c>
      <c r="J250" s="75" t="s">
        <v>989</v>
      </c>
      <c r="K250" s="75" t="s">
        <v>373</v>
      </c>
      <c r="L250" s="75" t="s">
        <v>69</v>
      </c>
      <c r="M250" s="75" t="s">
        <v>1229</v>
      </c>
      <c r="N250" s="75" t="s">
        <v>1230</v>
      </c>
      <c r="O250" s="75" t="s">
        <v>1231</v>
      </c>
      <c r="P250" s="75" t="s">
        <v>171</v>
      </c>
      <c r="Q250" s="75" t="s">
        <v>158</v>
      </c>
      <c r="R250" s="75" t="s">
        <v>1193</v>
      </c>
      <c r="S250" s="75" t="s">
        <v>74</v>
      </c>
      <c r="T250" s="75" t="s">
        <v>75</v>
      </c>
      <c r="U250" s="75" t="s">
        <v>62</v>
      </c>
      <c r="V250" s="75" t="s">
        <v>1193</v>
      </c>
      <c r="W250" s="200">
        <v>42736</v>
      </c>
      <c r="X250" s="75" t="s">
        <v>1218</v>
      </c>
      <c r="Y250" s="75" t="s">
        <v>1323</v>
      </c>
      <c r="Z250" s="75" t="s">
        <v>1220</v>
      </c>
      <c r="AA250" s="75" t="s">
        <v>97</v>
      </c>
      <c r="AB250" s="200">
        <v>44764</v>
      </c>
      <c r="AC250" s="75" t="s">
        <v>285</v>
      </c>
      <c r="AD250" s="75" t="s">
        <v>71</v>
      </c>
      <c r="AE250" s="75" t="s">
        <v>71</v>
      </c>
      <c r="AF250" s="75" t="s">
        <v>71</v>
      </c>
      <c r="AG250" s="75" t="s">
        <v>99</v>
      </c>
      <c r="AH250" s="75" t="s">
        <v>99</v>
      </c>
      <c r="AI250" s="75" t="s">
        <v>99</v>
      </c>
      <c r="AJ250" s="75" t="s">
        <v>99</v>
      </c>
    </row>
    <row r="251" spans="1:36" ht="63.75" x14ac:dyDescent="0.25">
      <c r="A251" s="75" t="s">
        <v>1324</v>
      </c>
      <c r="B251" s="75" t="s">
        <v>609</v>
      </c>
      <c r="C251" s="75" t="s">
        <v>1213</v>
      </c>
      <c r="D251" s="75" t="s">
        <v>1279</v>
      </c>
      <c r="E251" s="75" t="s">
        <v>62</v>
      </c>
      <c r="F251" s="75" t="s">
        <v>1325</v>
      </c>
      <c r="G251" s="75" t="s">
        <v>1326</v>
      </c>
      <c r="H251" s="75" t="s">
        <v>65</v>
      </c>
      <c r="I251" s="75" t="s">
        <v>66</v>
      </c>
      <c r="J251" s="75" t="s">
        <v>218</v>
      </c>
      <c r="K251" s="75" t="s">
        <v>68</v>
      </c>
      <c r="L251" s="75" t="s">
        <v>69</v>
      </c>
      <c r="M251" s="75" t="s">
        <v>1229</v>
      </c>
      <c r="N251" s="75" t="s">
        <v>1230</v>
      </c>
      <c r="O251" s="75" t="s">
        <v>1231</v>
      </c>
      <c r="P251" s="75" t="s">
        <v>71</v>
      </c>
      <c r="Q251" s="75" t="s">
        <v>72</v>
      </c>
      <c r="R251" s="75" t="s">
        <v>1193</v>
      </c>
      <c r="S251" s="75" t="s">
        <v>74</v>
      </c>
      <c r="T251" s="75" t="s">
        <v>92</v>
      </c>
      <c r="U251" s="75" t="s">
        <v>62</v>
      </c>
      <c r="V251" s="75" t="s">
        <v>1193</v>
      </c>
      <c r="W251" s="75" t="s">
        <v>62</v>
      </c>
      <c r="X251" s="75" t="s">
        <v>62</v>
      </c>
      <c r="Y251" s="75" t="s">
        <v>62</v>
      </c>
      <c r="Z251" s="75" t="s">
        <v>62</v>
      </c>
      <c r="AA251" s="75" t="s">
        <v>97</v>
      </c>
      <c r="AB251" s="75" t="s">
        <v>62</v>
      </c>
      <c r="AC251" s="75" t="s">
        <v>62</v>
      </c>
      <c r="AD251" s="75" t="s">
        <v>71</v>
      </c>
      <c r="AE251" s="75" t="s">
        <v>71</v>
      </c>
      <c r="AF251" s="75" t="s">
        <v>71</v>
      </c>
      <c r="AG251" s="75" t="s">
        <v>76</v>
      </c>
      <c r="AH251" s="75" t="s">
        <v>76</v>
      </c>
      <c r="AI251" s="75" t="s">
        <v>76</v>
      </c>
      <c r="AJ251" s="75" t="s">
        <v>76</v>
      </c>
    </row>
    <row r="252" spans="1:36" ht="63.75" x14ac:dyDescent="0.25">
      <c r="A252" s="75" t="s">
        <v>1327</v>
      </c>
      <c r="B252" s="75" t="s">
        <v>609</v>
      </c>
      <c r="C252" s="75" t="s">
        <v>1213</v>
      </c>
      <c r="D252" s="75" t="s">
        <v>62</v>
      </c>
      <c r="E252" s="75" t="s">
        <v>62</v>
      </c>
      <c r="F252" s="75" t="s">
        <v>1328</v>
      </c>
      <c r="G252" s="75" t="s">
        <v>1329</v>
      </c>
      <c r="H252" s="75" t="s">
        <v>65</v>
      </c>
      <c r="I252" s="75" t="s">
        <v>372</v>
      </c>
      <c r="J252" s="75" t="s">
        <v>989</v>
      </c>
      <c r="K252" s="75" t="s">
        <v>373</v>
      </c>
      <c r="L252" s="75" t="s">
        <v>69</v>
      </c>
      <c r="M252" s="75" t="s">
        <v>1229</v>
      </c>
      <c r="N252" s="75" t="s">
        <v>1230</v>
      </c>
      <c r="O252" s="75" t="s">
        <v>1231</v>
      </c>
      <c r="P252" s="75" t="s">
        <v>71</v>
      </c>
      <c r="Q252" s="75" t="s">
        <v>158</v>
      </c>
      <c r="R252" s="75" t="s">
        <v>1193</v>
      </c>
      <c r="S252" s="75" t="s">
        <v>74</v>
      </c>
      <c r="T252" s="75" t="s">
        <v>75</v>
      </c>
      <c r="U252" s="75" t="s">
        <v>62</v>
      </c>
      <c r="V252" s="75" t="s">
        <v>1193</v>
      </c>
      <c r="W252" s="200">
        <v>42795</v>
      </c>
      <c r="X252" s="75" t="s">
        <v>1218</v>
      </c>
      <c r="Y252" s="75" t="s">
        <v>1219</v>
      </c>
      <c r="Z252" s="75" t="s">
        <v>1220</v>
      </c>
      <c r="AA252" s="75" t="s">
        <v>97</v>
      </c>
      <c r="AB252" s="200">
        <v>44764</v>
      </c>
      <c r="AC252" s="75" t="s">
        <v>285</v>
      </c>
      <c r="AD252" s="75" t="s">
        <v>71</v>
      </c>
      <c r="AE252" s="75" t="s">
        <v>71</v>
      </c>
      <c r="AF252" s="75" t="s">
        <v>71</v>
      </c>
      <c r="AG252" s="75" t="s">
        <v>99</v>
      </c>
      <c r="AH252" s="75" t="s">
        <v>99</v>
      </c>
      <c r="AI252" s="75" t="s">
        <v>99</v>
      </c>
      <c r="AJ252" s="75" t="s">
        <v>99</v>
      </c>
    </row>
    <row r="253" spans="1:36" ht="63.75" x14ac:dyDescent="0.25">
      <c r="A253" s="75" t="s">
        <v>1330</v>
      </c>
      <c r="B253" s="75" t="s">
        <v>609</v>
      </c>
      <c r="C253" s="75" t="s">
        <v>1213</v>
      </c>
      <c r="D253" s="75" t="s">
        <v>1279</v>
      </c>
      <c r="E253" s="75" t="s">
        <v>62</v>
      </c>
      <c r="F253" s="75" t="s">
        <v>1331</v>
      </c>
      <c r="G253" s="75" t="s">
        <v>1332</v>
      </c>
      <c r="H253" s="75" t="s">
        <v>65</v>
      </c>
      <c r="I253" s="75" t="s">
        <v>66</v>
      </c>
      <c r="J253" s="75" t="s">
        <v>218</v>
      </c>
      <c r="K253" s="75" t="s">
        <v>68</v>
      </c>
      <c r="L253" s="75" t="s">
        <v>69</v>
      </c>
      <c r="M253" s="75" t="s">
        <v>1229</v>
      </c>
      <c r="N253" s="75" t="s">
        <v>1230</v>
      </c>
      <c r="O253" s="75" t="s">
        <v>1231</v>
      </c>
      <c r="P253" s="75" t="s">
        <v>71</v>
      </c>
      <c r="Q253" s="75" t="s">
        <v>72</v>
      </c>
      <c r="R253" s="75" t="s">
        <v>1193</v>
      </c>
      <c r="S253" s="75" t="s">
        <v>74</v>
      </c>
      <c r="T253" s="75" t="s">
        <v>92</v>
      </c>
      <c r="U253" s="75" t="s">
        <v>62</v>
      </c>
      <c r="V253" s="75" t="s">
        <v>1193</v>
      </c>
      <c r="W253" s="75" t="s">
        <v>62</v>
      </c>
      <c r="X253" s="75" t="s">
        <v>62</v>
      </c>
      <c r="Y253" s="75" t="s">
        <v>62</v>
      </c>
      <c r="Z253" s="75" t="s">
        <v>62</v>
      </c>
      <c r="AA253" s="75" t="s">
        <v>62</v>
      </c>
      <c r="AB253" s="75" t="s">
        <v>62</v>
      </c>
      <c r="AC253" s="75" t="s">
        <v>62</v>
      </c>
      <c r="AD253" s="75" t="s">
        <v>71</v>
      </c>
      <c r="AE253" s="75" t="s">
        <v>71</v>
      </c>
      <c r="AF253" s="75" t="s">
        <v>71</v>
      </c>
      <c r="AG253" s="75" t="s">
        <v>76</v>
      </c>
      <c r="AH253" s="75" t="s">
        <v>76</v>
      </c>
      <c r="AI253" s="75" t="s">
        <v>76</v>
      </c>
      <c r="AJ253" s="75" t="s">
        <v>76</v>
      </c>
    </row>
    <row r="254" spans="1:36" ht="63.75" x14ac:dyDescent="0.25">
      <c r="A254" s="75" t="s">
        <v>1333</v>
      </c>
      <c r="B254" s="75" t="s">
        <v>609</v>
      </c>
      <c r="C254" s="75" t="s">
        <v>1213</v>
      </c>
      <c r="D254" s="75" t="s">
        <v>62</v>
      </c>
      <c r="E254" s="75" t="s">
        <v>62</v>
      </c>
      <c r="F254" s="75" t="s">
        <v>1334</v>
      </c>
      <c r="G254" s="75" t="s">
        <v>1335</v>
      </c>
      <c r="H254" s="75" t="s">
        <v>65</v>
      </c>
      <c r="I254" s="75" t="s">
        <v>372</v>
      </c>
      <c r="J254" s="75" t="s">
        <v>989</v>
      </c>
      <c r="K254" s="75" t="s">
        <v>373</v>
      </c>
      <c r="L254" s="75" t="s">
        <v>69</v>
      </c>
      <c r="M254" s="75" t="s">
        <v>1229</v>
      </c>
      <c r="N254" s="75" t="s">
        <v>1230</v>
      </c>
      <c r="O254" s="75" t="s">
        <v>1231</v>
      </c>
      <c r="P254" s="75" t="s">
        <v>71</v>
      </c>
      <c r="Q254" s="75" t="s">
        <v>72</v>
      </c>
      <c r="R254" s="75" t="s">
        <v>1193</v>
      </c>
      <c r="S254" s="75" t="s">
        <v>74</v>
      </c>
      <c r="T254" s="75" t="s">
        <v>75</v>
      </c>
      <c r="U254" s="75" t="s">
        <v>62</v>
      </c>
      <c r="V254" s="75" t="s">
        <v>1193</v>
      </c>
      <c r="W254" s="75" t="s">
        <v>62</v>
      </c>
      <c r="X254" s="75" t="s">
        <v>62</v>
      </c>
      <c r="Y254" s="75" t="s">
        <v>62</v>
      </c>
      <c r="Z254" s="75" t="s">
        <v>62</v>
      </c>
      <c r="AA254" s="75" t="s">
        <v>62</v>
      </c>
      <c r="AB254" s="75" t="s">
        <v>62</v>
      </c>
      <c r="AC254" s="75" t="s">
        <v>62</v>
      </c>
      <c r="AD254" s="75" t="s">
        <v>71</v>
      </c>
      <c r="AE254" s="75" t="s">
        <v>71</v>
      </c>
      <c r="AF254" s="75" t="s">
        <v>71</v>
      </c>
      <c r="AG254" s="75" t="s">
        <v>77</v>
      </c>
      <c r="AH254" s="75" t="s">
        <v>99</v>
      </c>
      <c r="AI254" s="75" t="s">
        <v>99</v>
      </c>
      <c r="AJ254" s="75" t="s">
        <v>99</v>
      </c>
    </row>
    <row r="255" spans="1:36" ht="63.75" x14ac:dyDescent="0.25">
      <c r="A255" s="75" t="s">
        <v>1336</v>
      </c>
      <c r="B255" s="75" t="s">
        <v>609</v>
      </c>
      <c r="C255" s="75" t="s">
        <v>1213</v>
      </c>
      <c r="D255" s="75" t="s">
        <v>62</v>
      </c>
      <c r="E255" s="75" t="s">
        <v>62</v>
      </c>
      <c r="F255" s="75" t="s">
        <v>1337</v>
      </c>
      <c r="G255" s="75" t="s">
        <v>1338</v>
      </c>
      <c r="H255" s="75" t="s">
        <v>65</v>
      </c>
      <c r="I255" s="75" t="s">
        <v>372</v>
      </c>
      <c r="J255" s="75" t="s">
        <v>989</v>
      </c>
      <c r="K255" s="75" t="s">
        <v>373</v>
      </c>
      <c r="L255" s="75" t="s">
        <v>69</v>
      </c>
      <c r="M255" s="75" t="s">
        <v>1229</v>
      </c>
      <c r="N255" s="75" t="s">
        <v>1230</v>
      </c>
      <c r="O255" s="75" t="s">
        <v>1231</v>
      </c>
      <c r="P255" s="75" t="s">
        <v>71</v>
      </c>
      <c r="Q255" s="75" t="s">
        <v>72</v>
      </c>
      <c r="R255" s="75" t="s">
        <v>1193</v>
      </c>
      <c r="S255" s="75" t="s">
        <v>74</v>
      </c>
      <c r="T255" s="75" t="s">
        <v>75</v>
      </c>
      <c r="U255" s="75" t="s">
        <v>62</v>
      </c>
      <c r="V255" s="75" t="s">
        <v>1193</v>
      </c>
      <c r="W255" s="75" t="s">
        <v>62</v>
      </c>
      <c r="X255" s="75" t="s">
        <v>62</v>
      </c>
      <c r="Y255" s="75" t="s">
        <v>62</v>
      </c>
      <c r="Z255" s="75" t="s">
        <v>62</v>
      </c>
      <c r="AA255" s="75" t="s">
        <v>62</v>
      </c>
      <c r="AB255" s="75" t="s">
        <v>62</v>
      </c>
      <c r="AC255" s="75" t="s">
        <v>62</v>
      </c>
      <c r="AD255" s="75" t="s">
        <v>71</v>
      </c>
      <c r="AE255" s="75" t="s">
        <v>71</v>
      </c>
      <c r="AF255" s="75" t="s">
        <v>71</v>
      </c>
      <c r="AG255" s="75" t="s">
        <v>77</v>
      </c>
      <c r="AH255" s="75" t="s">
        <v>99</v>
      </c>
      <c r="AI255" s="75" t="s">
        <v>99</v>
      </c>
      <c r="AJ255" s="75" t="s">
        <v>99</v>
      </c>
    </row>
    <row r="256" spans="1:36" ht="63.75" x14ac:dyDescent="0.25">
      <c r="A256" s="75" t="s">
        <v>1339</v>
      </c>
      <c r="B256" s="75" t="s">
        <v>609</v>
      </c>
      <c r="C256" s="75" t="s">
        <v>1213</v>
      </c>
      <c r="D256" s="75" t="s">
        <v>62</v>
      </c>
      <c r="E256" s="75" t="s">
        <v>62</v>
      </c>
      <c r="F256" s="75" t="s">
        <v>1340</v>
      </c>
      <c r="G256" s="75" t="s">
        <v>1341</v>
      </c>
      <c r="H256" s="75" t="s">
        <v>65</v>
      </c>
      <c r="I256" s="75" t="s">
        <v>372</v>
      </c>
      <c r="J256" s="75" t="s">
        <v>989</v>
      </c>
      <c r="K256" s="75" t="s">
        <v>373</v>
      </c>
      <c r="L256" s="75" t="s">
        <v>69</v>
      </c>
      <c r="M256" s="75" t="s">
        <v>1229</v>
      </c>
      <c r="N256" s="75" t="s">
        <v>1230</v>
      </c>
      <c r="O256" s="75" t="s">
        <v>1231</v>
      </c>
      <c r="P256" s="75" t="s">
        <v>71</v>
      </c>
      <c r="Q256" s="75" t="s">
        <v>72</v>
      </c>
      <c r="R256" s="75" t="s">
        <v>1193</v>
      </c>
      <c r="S256" s="75" t="s">
        <v>74</v>
      </c>
      <c r="T256" s="75" t="s">
        <v>75</v>
      </c>
      <c r="U256" s="75" t="s">
        <v>62</v>
      </c>
      <c r="V256" s="75" t="s">
        <v>1193</v>
      </c>
      <c r="W256" s="75" t="s">
        <v>62</v>
      </c>
      <c r="X256" s="75" t="s">
        <v>62</v>
      </c>
      <c r="Y256" s="75" t="s">
        <v>62</v>
      </c>
      <c r="Z256" s="75" t="s">
        <v>62</v>
      </c>
      <c r="AA256" s="75" t="s">
        <v>62</v>
      </c>
      <c r="AB256" s="75" t="s">
        <v>62</v>
      </c>
      <c r="AC256" s="75" t="s">
        <v>62</v>
      </c>
      <c r="AD256" s="75" t="s">
        <v>71</v>
      </c>
      <c r="AE256" s="75" t="s">
        <v>71</v>
      </c>
      <c r="AF256" s="75" t="s">
        <v>71</v>
      </c>
      <c r="AG256" s="75" t="s">
        <v>76</v>
      </c>
      <c r="AH256" s="75" t="s">
        <v>77</v>
      </c>
      <c r="AI256" s="75" t="s">
        <v>76</v>
      </c>
      <c r="AJ256" s="75" t="s">
        <v>77</v>
      </c>
    </row>
    <row r="257" spans="1:36" ht="63.75" x14ac:dyDescent="0.25">
      <c r="A257" s="75" t="s">
        <v>1342</v>
      </c>
      <c r="B257" s="75" t="s">
        <v>609</v>
      </c>
      <c r="C257" s="75" t="s">
        <v>1213</v>
      </c>
      <c r="D257" s="75" t="s">
        <v>62</v>
      </c>
      <c r="E257" s="75" t="s">
        <v>62</v>
      </c>
      <c r="F257" s="75" t="s">
        <v>1343</v>
      </c>
      <c r="G257" s="75" t="s">
        <v>1344</v>
      </c>
      <c r="H257" s="75" t="s">
        <v>65</v>
      </c>
      <c r="I257" s="75" t="s">
        <v>372</v>
      </c>
      <c r="J257" s="75" t="s">
        <v>989</v>
      </c>
      <c r="K257" s="75" t="s">
        <v>373</v>
      </c>
      <c r="L257" s="75" t="s">
        <v>69</v>
      </c>
      <c r="M257" s="75" t="s">
        <v>1229</v>
      </c>
      <c r="N257" s="75" t="s">
        <v>1230</v>
      </c>
      <c r="O257" s="75" t="s">
        <v>1231</v>
      </c>
      <c r="P257" s="75" t="s">
        <v>71</v>
      </c>
      <c r="Q257" s="75" t="s">
        <v>72</v>
      </c>
      <c r="R257" s="75" t="s">
        <v>1193</v>
      </c>
      <c r="S257" s="75" t="s">
        <v>74</v>
      </c>
      <c r="T257" s="75" t="s">
        <v>75</v>
      </c>
      <c r="U257" s="75" t="s">
        <v>62</v>
      </c>
      <c r="V257" s="75" t="s">
        <v>1193</v>
      </c>
      <c r="W257" s="75" t="s">
        <v>62</v>
      </c>
      <c r="X257" s="75" t="s">
        <v>62</v>
      </c>
      <c r="Y257" s="75" t="s">
        <v>62</v>
      </c>
      <c r="Z257" s="75" t="s">
        <v>62</v>
      </c>
      <c r="AA257" s="75" t="s">
        <v>62</v>
      </c>
      <c r="AB257" s="75" t="s">
        <v>62</v>
      </c>
      <c r="AC257" s="75" t="s">
        <v>62</v>
      </c>
      <c r="AD257" s="75" t="s">
        <v>71</v>
      </c>
      <c r="AE257" s="75" t="s">
        <v>71</v>
      </c>
      <c r="AF257" s="75" t="s">
        <v>71</v>
      </c>
      <c r="AG257" s="75" t="s">
        <v>76</v>
      </c>
      <c r="AH257" s="75" t="s">
        <v>77</v>
      </c>
      <c r="AI257" s="75" t="s">
        <v>76</v>
      </c>
      <c r="AJ257" s="75" t="s">
        <v>77</v>
      </c>
    </row>
    <row r="258" spans="1:36" ht="63.75" x14ac:dyDescent="0.25">
      <c r="A258" s="75" t="s">
        <v>1345</v>
      </c>
      <c r="B258" s="75" t="s">
        <v>609</v>
      </c>
      <c r="C258" s="75" t="s">
        <v>1213</v>
      </c>
      <c r="D258" s="75" t="s">
        <v>62</v>
      </c>
      <c r="E258" s="75" t="s">
        <v>62</v>
      </c>
      <c r="F258" s="75" t="s">
        <v>1346</v>
      </c>
      <c r="G258" s="75" t="s">
        <v>1347</v>
      </c>
      <c r="H258" s="75" t="s">
        <v>65</v>
      </c>
      <c r="I258" s="75" t="s">
        <v>372</v>
      </c>
      <c r="J258" s="75" t="s">
        <v>989</v>
      </c>
      <c r="K258" s="75" t="s">
        <v>373</v>
      </c>
      <c r="L258" s="75" t="s">
        <v>69</v>
      </c>
      <c r="M258" s="75" t="s">
        <v>1229</v>
      </c>
      <c r="N258" s="75" t="s">
        <v>1230</v>
      </c>
      <c r="O258" s="75" t="s">
        <v>1231</v>
      </c>
      <c r="P258" s="75" t="s">
        <v>171</v>
      </c>
      <c r="Q258" s="75" t="s">
        <v>158</v>
      </c>
      <c r="R258" s="75" t="s">
        <v>1193</v>
      </c>
      <c r="S258" s="75" t="s">
        <v>74</v>
      </c>
      <c r="T258" s="75" t="s">
        <v>189</v>
      </c>
      <c r="U258" s="75" t="s">
        <v>62</v>
      </c>
      <c r="V258" s="75" t="s">
        <v>1193</v>
      </c>
      <c r="W258" s="200">
        <v>42644</v>
      </c>
      <c r="X258" s="75" t="s">
        <v>1218</v>
      </c>
      <c r="Y258" s="75" t="s">
        <v>1219</v>
      </c>
      <c r="Z258" s="75" t="s">
        <v>1220</v>
      </c>
      <c r="AA258" s="75" t="s">
        <v>97</v>
      </c>
      <c r="AB258" s="200">
        <v>44764</v>
      </c>
      <c r="AC258" s="75" t="s">
        <v>285</v>
      </c>
      <c r="AD258" s="75" t="s">
        <v>71</v>
      </c>
      <c r="AE258" s="75" t="s">
        <v>71</v>
      </c>
      <c r="AF258" s="75" t="s">
        <v>71</v>
      </c>
      <c r="AG258" s="75" t="s">
        <v>77</v>
      </c>
      <c r="AH258" s="75" t="s">
        <v>77</v>
      </c>
      <c r="AI258" s="75" t="s">
        <v>77</v>
      </c>
      <c r="AJ258" s="75" t="s">
        <v>77</v>
      </c>
    </row>
    <row r="259" spans="1:36" ht="63.75" x14ac:dyDescent="0.25">
      <c r="A259" s="75" t="s">
        <v>1348</v>
      </c>
      <c r="B259" s="75" t="s">
        <v>609</v>
      </c>
      <c r="C259" s="75" t="s">
        <v>1213</v>
      </c>
      <c r="D259" s="75" t="s">
        <v>1279</v>
      </c>
      <c r="E259" s="75" t="s">
        <v>62</v>
      </c>
      <c r="F259" s="75" t="s">
        <v>1349</v>
      </c>
      <c r="G259" s="75" t="s">
        <v>1350</v>
      </c>
      <c r="H259" s="75" t="s">
        <v>65</v>
      </c>
      <c r="I259" s="75" t="s">
        <v>66</v>
      </c>
      <c r="J259" s="75" t="s">
        <v>218</v>
      </c>
      <c r="K259" s="75" t="s">
        <v>68</v>
      </c>
      <c r="L259" s="75" t="s">
        <v>69</v>
      </c>
      <c r="M259" s="75" t="s">
        <v>1229</v>
      </c>
      <c r="N259" s="75" t="s">
        <v>1230</v>
      </c>
      <c r="O259" s="75" t="s">
        <v>1231</v>
      </c>
      <c r="P259" s="75" t="s">
        <v>71</v>
      </c>
      <c r="Q259" s="75" t="s">
        <v>72</v>
      </c>
      <c r="R259" s="75" t="s">
        <v>1193</v>
      </c>
      <c r="S259" s="75" t="s">
        <v>74</v>
      </c>
      <c r="T259" s="75" t="s">
        <v>92</v>
      </c>
      <c r="U259" s="75" t="s">
        <v>62</v>
      </c>
      <c r="V259" s="75" t="s">
        <v>1193</v>
      </c>
      <c r="W259" s="75" t="s">
        <v>62</v>
      </c>
      <c r="X259" s="75" t="s">
        <v>62</v>
      </c>
      <c r="Y259" s="75" t="s">
        <v>62</v>
      </c>
      <c r="Z259" s="75" t="s">
        <v>62</v>
      </c>
      <c r="AA259" s="75" t="s">
        <v>62</v>
      </c>
      <c r="AB259" s="75" t="s">
        <v>62</v>
      </c>
      <c r="AC259" s="75" t="s">
        <v>62</v>
      </c>
      <c r="AD259" s="75" t="s">
        <v>71</v>
      </c>
      <c r="AE259" s="75" t="s">
        <v>71</v>
      </c>
      <c r="AF259" s="75" t="s">
        <v>71</v>
      </c>
      <c r="AG259" s="75" t="s">
        <v>76</v>
      </c>
      <c r="AH259" s="75" t="s">
        <v>76</v>
      </c>
      <c r="AI259" s="75" t="s">
        <v>76</v>
      </c>
      <c r="AJ259" s="75" t="s">
        <v>76</v>
      </c>
    </row>
    <row r="260" spans="1:36" ht="63.75" x14ac:dyDescent="0.25">
      <c r="A260" s="75" t="s">
        <v>1351</v>
      </c>
      <c r="B260" s="75" t="s">
        <v>609</v>
      </c>
      <c r="C260" s="75" t="s">
        <v>1213</v>
      </c>
      <c r="D260" s="75" t="s">
        <v>62</v>
      </c>
      <c r="E260" s="75" t="s">
        <v>62</v>
      </c>
      <c r="F260" s="75" t="s">
        <v>1352</v>
      </c>
      <c r="G260" s="75" t="s">
        <v>1353</v>
      </c>
      <c r="H260" s="75" t="s">
        <v>65</v>
      </c>
      <c r="I260" s="75" t="s">
        <v>372</v>
      </c>
      <c r="J260" s="75" t="s">
        <v>989</v>
      </c>
      <c r="K260" s="75" t="s">
        <v>373</v>
      </c>
      <c r="L260" s="75" t="s">
        <v>69</v>
      </c>
      <c r="M260" s="75" t="s">
        <v>1229</v>
      </c>
      <c r="N260" s="75" t="s">
        <v>1230</v>
      </c>
      <c r="O260" s="75" t="s">
        <v>1231</v>
      </c>
      <c r="P260" s="75" t="s">
        <v>171</v>
      </c>
      <c r="Q260" s="75" t="s">
        <v>158</v>
      </c>
      <c r="R260" s="75" t="s">
        <v>1193</v>
      </c>
      <c r="S260" s="75" t="s">
        <v>74</v>
      </c>
      <c r="T260" s="75" t="s">
        <v>75</v>
      </c>
      <c r="U260" s="75" t="s">
        <v>62</v>
      </c>
      <c r="V260" s="75" t="s">
        <v>1193</v>
      </c>
      <c r="W260" s="200">
        <v>43101</v>
      </c>
      <c r="X260" s="75" t="s">
        <v>1218</v>
      </c>
      <c r="Y260" s="75" t="s">
        <v>1219</v>
      </c>
      <c r="Z260" s="75" t="s">
        <v>1220</v>
      </c>
      <c r="AA260" s="75" t="s">
        <v>97</v>
      </c>
      <c r="AB260" s="200">
        <v>44764</v>
      </c>
      <c r="AC260" s="75" t="s">
        <v>285</v>
      </c>
      <c r="AD260" s="75" t="s">
        <v>71</v>
      </c>
      <c r="AE260" s="75" t="s">
        <v>71</v>
      </c>
      <c r="AF260" s="75" t="s">
        <v>71</v>
      </c>
      <c r="AG260" s="75" t="s">
        <v>99</v>
      </c>
      <c r="AH260" s="75" t="s">
        <v>99</v>
      </c>
      <c r="AI260" s="75" t="s">
        <v>99</v>
      </c>
      <c r="AJ260" s="75" t="s">
        <v>99</v>
      </c>
    </row>
    <row r="261" spans="1:36" ht="63.75" x14ac:dyDescent="0.25">
      <c r="A261" s="75" t="s">
        <v>1354</v>
      </c>
      <c r="B261" s="75" t="s">
        <v>609</v>
      </c>
      <c r="C261" s="75" t="s">
        <v>1213</v>
      </c>
      <c r="D261" s="75" t="s">
        <v>1279</v>
      </c>
      <c r="E261" s="75" t="s">
        <v>62</v>
      </c>
      <c r="F261" s="75" t="s">
        <v>1355</v>
      </c>
      <c r="G261" s="75" t="s">
        <v>1356</v>
      </c>
      <c r="H261" s="75" t="s">
        <v>65</v>
      </c>
      <c r="I261" s="75" t="s">
        <v>66</v>
      </c>
      <c r="J261" s="75" t="s">
        <v>218</v>
      </c>
      <c r="K261" s="75" t="s">
        <v>68</v>
      </c>
      <c r="L261" s="75" t="s">
        <v>69</v>
      </c>
      <c r="M261" s="75" t="s">
        <v>1229</v>
      </c>
      <c r="N261" s="75" t="s">
        <v>1230</v>
      </c>
      <c r="O261" s="75" t="s">
        <v>1231</v>
      </c>
      <c r="P261" s="75" t="s">
        <v>71</v>
      </c>
      <c r="Q261" s="75" t="s">
        <v>72</v>
      </c>
      <c r="R261" s="75" t="s">
        <v>1193</v>
      </c>
      <c r="S261" s="75" t="s">
        <v>74</v>
      </c>
      <c r="T261" s="75" t="s">
        <v>92</v>
      </c>
      <c r="U261" s="75" t="s">
        <v>62</v>
      </c>
      <c r="V261" s="75" t="s">
        <v>1193</v>
      </c>
      <c r="W261" s="75" t="s">
        <v>62</v>
      </c>
      <c r="X261" s="75" t="s">
        <v>62</v>
      </c>
      <c r="Y261" s="75" t="s">
        <v>62</v>
      </c>
      <c r="Z261" s="75" t="s">
        <v>62</v>
      </c>
      <c r="AA261" s="75" t="s">
        <v>62</v>
      </c>
      <c r="AB261" s="75" t="s">
        <v>62</v>
      </c>
      <c r="AC261" s="75" t="s">
        <v>62</v>
      </c>
      <c r="AD261" s="75" t="s">
        <v>71</v>
      </c>
      <c r="AE261" s="75" t="s">
        <v>71</v>
      </c>
      <c r="AF261" s="75" t="s">
        <v>71</v>
      </c>
      <c r="AG261" s="75" t="s">
        <v>76</v>
      </c>
      <c r="AH261" s="75" t="s">
        <v>76</v>
      </c>
      <c r="AI261" s="75" t="s">
        <v>76</v>
      </c>
      <c r="AJ261" s="75" t="s">
        <v>76</v>
      </c>
    </row>
    <row r="262" spans="1:36" ht="63.75" x14ac:dyDescent="0.25">
      <c r="A262" s="75" t="s">
        <v>1357</v>
      </c>
      <c r="B262" s="75" t="s">
        <v>609</v>
      </c>
      <c r="C262" s="75" t="s">
        <v>1213</v>
      </c>
      <c r="D262" s="75" t="s">
        <v>62</v>
      </c>
      <c r="E262" s="75" t="s">
        <v>62</v>
      </c>
      <c r="F262" s="75" t="s">
        <v>1358</v>
      </c>
      <c r="G262" s="75" t="s">
        <v>1359</v>
      </c>
      <c r="H262" s="75" t="s">
        <v>65</v>
      </c>
      <c r="I262" s="75" t="s">
        <v>372</v>
      </c>
      <c r="J262" s="75" t="s">
        <v>989</v>
      </c>
      <c r="K262" s="75" t="s">
        <v>373</v>
      </c>
      <c r="L262" s="75" t="s">
        <v>69</v>
      </c>
      <c r="M262" s="75" t="s">
        <v>1229</v>
      </c>
      <c r="N262" s="75" t="s">
        <v>1230</v>
      </c>
      <c r="O262" s="75" t="s">
        <v>1231</v>
      </c>
      <c r="P262" s="75" t="s">
        <v>71</v>
      </c>
      <c r="Q262" s="75" t="s">
        <v>158</v>
      </c>
      <c r="R262" s="75" t="s">
        <v>1193</v>
      </c>
      <c r="S262" s="75" t="s">
        <v>74</v>
      </c>
      <c r="T262" s="75" t="s">
        <v>75</v>
      </c>
      <c r="U262" s="75" t="s">
        <v>62</v>
      </c>
      <c r="V262" s="75" t="s">
        <v>1193</v>
      </c>
      <c r="W262" s="75" t="s">
        <v>1360</v>
      </c>
      <c r="X262" s="75" t="s">
        <v>1218</v>
      </c>
      <c r="Y262" s="75" t="s">
        <v>1323</v>
      </c>
      <c r="Z262" s="75" t="s">
        <v>1219</v>
      </c>
      <c r="AA262" s="75" t="s">
        <v>97</v>
      </c>
      <c r="AB262" s="200">
        <v>44764</v>
      </c>
      <c r="AC262" s="75" t="s">
        <v>285</v>
      </c>
      <c r="AD262" s="75" t="s">
        <v>71</v>
      </c>
      <c r="AE262" s="75" t="s">
        <v>71</v>
      </c>
      <c r="AF262" s="75" t="s">
        <v>71</v>
      </c>
      <c r="AG262" s="75" t="s">
        <v>76</v>
      </c>
      <c r="AH262" s="75" t="s">
        <v>76</v>
      </c>
      <c r="AI262" s="75" t="s">
        <v>76</v>
      </c>
      <c r="AJ262" s="75" t="s">
        <v>76</v>
      </c>
    </row>
    <row r="263" spans="1:36" ht="63.75" x14ac:dyDescent="0.25">
      <c r="A263" s="75" t="s">
        <v>1361</v>
      </c>
      <c r="B263" s="75" t="s">
        <v>609</v>
      </c>
      <c r="C263" s="75" t="s">
        <v>1213</v>
      </c>
      <c r="D263" s="75" t="s">
        <v>62</v>
      </c>
      <c r="E263" s="75" t="s">
        <v>62</v>
      </c>
      <c r="F263" s="75" t="s">
        <v>1362</v>
      </c>
      <c r="G263" s="75" t="s">
        <v>1363</v>
      </c>
      <c r="H263" s="75" t="s">
        <v>65</v>
      </c>
      <c r="I263" s="75" t="s">
        <v>372</v>
      </c>
      <c r="J263" s="75" t="s">
        <v>989</v>
      </c>
      <c r="K263" s="75" t="s">
        <v>373</v>
      </c>
      <c r="L263" s="75" t="s">
        <v>69</v>
      </c>
      <c r="M263" s="75" t="s">
        <v>1229</v>
      </c>
      <c r="N263" s="75" t="s">
        <v>1230</v>
      </c>
      <c r="O263" s="75" t="s">
        <v>1231</v>
      </c>
      <c r="P263" s="75" t="s">
        <v>171</v>
      </c>
      <c r="Q263" s="75" t="s">
        <v>158</v>
      </c>
      <c r="R263" s="75" t="s">
        <v>1193</v>
      </c>
      <c r="S263" s="75" t="s">
        <v>74</v>
      </c>
      <c r="T263" s="75" t="s">
        <v>75</v>
      </c>
      <c r="U263" s="75" t="s">
        <v>62</v>
      </c>
      <c r="V263" s="75" t="s">
        <v>1193</v>
      </c>
      <c r="W263" s="200">
        <v>42644</v>
      </c>
      <c r="X263" s="75" t="s">
        <v>1218</v>
      </c>
      <c r="Y263" s="75" t="s">
        <v>1219</v>
      </c>
      <c r="Z263" s="75" t="s">
        <v>173</v>
      </c>
      <c r="AA263" s="75" t="s">
        <v>97</v>
      </c>
      <c r="AB263" s="200">
        <v>44764</v>
      </c>
      <c r="AC263" s="75" t="s">
        <v>285</v>
      </c>
      <c r="AD263" s="75" t="s">
        <v>71</v>
      </c>
      <c r="AE263" s="75" t="s">
        <v>71</v>
      </c>
      <c r="AF263" s="75" t="s">
        <v>71</v>
      </c>
      <c r="AG263" s="75" t="s">
        <v>99</v>
      </c>
      <c r="AH263" s="75" t="s">
        <v>99</v>
      </c>
      <c r="AI263" s="75" t="s">
        <v>99</v>
      </c>
      <c r="AJ263" s="75" t="s">
        <v>99</v>
      </c>
    </row>
    <row r="264" spans="1:36" ht="63.75" x14ac:dyDescent="0.25">
      <c r="A264" s="75" t="s">
        <v>1364</v>
      </c>
      <c r="B264" s="75" t="s">
        <v>609</v>
      </c>
      <c r="C264" s="75" t="s">
        <v>1213</v>
      </c>
      <c r="D264" s="75" t="s">
        <v>62</v>
      </c>
      <c r="E264" s="75" t="s">
        <v>62</v>
      </c>
      <c r="F264" s="75" t="s">
        <v>1365</v>
      </c>
      <c r="G264" s="75" t="s">
        <v>1366</v>
      </c>
      <c r="H264" s="75" t="s">
        <v>65</v>
      </c>
      <c r="I264" s="75" t="s">
        <v>66</v>
      </c>
      <c r="J264" s="75" t="s">
        <v>989</v>
      </c>
      <c r="K264" s="75" t="s">
        <v>233</v>
      </c>
      <c r="L264" s="75" t="s">
        <v>69</v>
      </c>
      <c r="M264" s="75" t="s">
        <v>1229</v>
      </c>
      <c r="N264" s="75" t="s">
        <v>1230</v>
      </c>
      <c r="O264" s="75" t="s">
        <v>1231</v>
      </c>
      <c r="P264" s="75" t="s">
        <v>171</v>
      </c>
      <c r="Q264" s="75" t="s">
        <v>72</v>
      </c>
      <c r="R264" s="75" t="s">
        <v>1193</v>
      </c>
      <c r="S264" s="75" t="s">
        <v>74</v>
      </c>
      <c r="T264" s="75" t="s">
        <v>92</v>
      </c>
      <c r="U264" s="75" t="s">
        <v>62</v>
      </c>
      <c r="V264" s="75" t="s">
        <v>1193</v>
      </c>
      <c r="W264" s="75" t="s">
        <v>62</v>
      </c>
      <c r="X264" s="75" t="s">
        <v>62</v>
      </c>
      <c r="Y264" s="75" t="s">
        <v>62</v>
      </c>
      <c r="Z264" s="75" t="s">
        <v>62</v>
      </c>
      <c r="AA264" s="75" t="s">
        <v>62</v>
      </c>
      <c r="AB264" s="75" t="s">
        <v>62</v>
      </c>
      <c r="AC264" s="75" t="s">
        <v>62</v>
      </c>
      <c r="AD264" s="75" t="s">
        <v>71</v>
      </c>
      <c r="AE264" s="75" t="s">
        <v>71</v>
      </c>
      <c r="AF264" s="75" t="s">
        <v>71</v>
      </c>
      <c r="AG264" s="75" t="s">
        <v>76</v>
      </c>
      <c r="AH264" s="75" t="s">
        <v>76</v>
      </c>
      <c r="AI264" s="75" t="s">
        <v>76</v>
      </c>
      <c r="AJ264" s="75" t="s">
        <v>76</v>
      </c>
    </row>
    <row r="265" spans="1:36" ht="63.75" x14ac:dyDescent="0.25">
      <c r="A265" s="75" t="s">
        <v>1367</v>
      </c>
      <c r="B265" s="75" t="s">
        <v>609</v>
      </c>
      <c r="C265" s="75" t="s">
        <v>1213</v>
      </c>
      <c r="D265" s="75" t="s">
        <v>62</v>
      </c>
      <c r="E265" s="75" t="s">
        <v>62</v>
      </c>
      <c r="F265" s="75" t="s">
        <v>1368</v>
      </c>
      <c r="G265" s="75" t="s">
        <v>1369</v>
      </c>
      <c r="H265" s="75" t="s">
        <v>65</v>
      </c>
      <c r="I265" s="75" t="s">
        <v>372</v>
      </c>
      <c r="J265" s="75" t="s">
        <v>989</v>
      </c>
      <c r="K265" s="75" t="s">
        <v>373</v>
      </c>
      <c r="L265" s="75" t="s">
        <v>69</v>
      </c>
      <c r="M265" s="75" t="s">
        <v>1229</v>
      </c>
      <c r="N265" s="75" t="s">
        <v>1230</v>
      </c>
      <c r="O265" s="75" t="s">
        <v>1231</v>
      </c>
      <c r="P265" s="75" t="s">
        <v>171</v>
      </c>
      <c r="Q265" s="75" t="s">
        <v>158</v>
      </c>
      <c r="R265" s="75" t="s">
        <v>1193</v>
      </c>
      <c r="S265" s="75" t="s">
        <v>74</v>
      </c>
      <c r="T265" s="75" t="s">
        <v>75</v>
      </c>
      <c r="U265" s="75" t="s">
        <v>62</v>
      </c>
      <c r="V265" s="75" t="s">
        <v>1193</v>
      </c>
      <c r="W265" s="200">
        <v>43831</v>
      </c>
      <c r="X265" s="75" t="s">
        <v>1218</v>
      </c>
      <c r="Y265" s="75" t="s">
        <v>1323</v>
      </c>
      <c r="Z265" s="75" t="s">
        <v>1220</v>
      </c>
      <c r="AA265" s="75" t="s">
        <v>62</v>
      </c>
      <c r="AB265" s="200">
        <v>44764</v>
      </c>
      <c r="AC265" s="75" t="s">
        <v>285</v>
      </c>
      <c r="AD265" s="75" t="s">
        <v>71</v>
      </c>
      <c r="AE265" s="75" t="s">
        <v>71</v>
      </c>
      <c r="AF265" s="75" t="s">
        <v>71</v>
      </c>
      <c r="AG265" s="75" t="s">
        <v>99</v>
      </c>
      <c r="AH265" s="75" t="s">
        <v>99</v>
      </c>
      <c r="AI265" s="75" t="s">
        <v>99</v>
      </c>
      <c r="AJ265" s="75" t="s">
        <v>99</v>
      </c>
    </row>
    <row r="266" spans="1:36" ht="63.75" x14ac:dyDescent="0.25">
      <c r="A266" s="75" t="s">
        <v>1370</v>
      </c>
      <c r="B266" s="75" t="s">
        <v>609</v>
      </c>
      <c r="C266" s="75" t="s">
        <v>1213</v>
      </c>
      <c r="D266" s="75" t="s">
        <v>1279</v>
      </c>
      <c r="E266" s="75" t="s">
        <v>62</v>
      </c>
      <c r="F266" s="75" t="s">
        <v>1371</v>
      </c>
      <c r="G266" s="75" t="s">
        <v>1372</v>
      </c>
      <c r="H266" s="75" t="s">
        <v>65</v>
      </c>
      <c r="I266" s="75" t="s">
        <v>66</v>
      </c>
      <c r="J266" s="75" t="s">
        <v>218</v>
      </c>
      <c r="K266" s="75" t="s">
        <v>68</v>
      </c>
      <c r="L266" s="75" t="s">
        <v>69</v>
      </c>
      <c r="M266" s="75" t="s">
        <v>1229</v>
      </c>
      <c r="N266" s="75" t="s">
        <v>1230</v>
      </c>
      <c r="O266" s="75" t="s">
        <v>1231</v>
      </c>
      <c r="P266" s="75" t="s">
        <v>71</v>
      </c>
      <c r="Q266" s="75" t="s">
        <v>72</v>
      </c>
      <c r="R266" s="75" t="s">
        <v>1193</v>
      </c>
      <c r="S266" s="75" t="s">
        <v>74</v>
      </c>
      <c r="T266" s="75" t="s">
        <v>92</v>
      </c>
      <c r="U266" s="75" t="s">
        <v>62</v>
      </c>
      <c r="V266" s="75" t="s">
        <v>1193</v>
      </c>
      <c r="W266" s="75" t="s">
        <v>62</v>
      </c>
      <c r="X266" s="75" t="s">
        <v>62</v>
      </c>
      <c r="Y266" s="75" t="s">
        <v>62</v>
      </c>
      <c r="Z266" s="75" t="s">
        <v>62</v>
      </c>
      <c r="AA266" s="75" t="s">
        <v>62</v>
      </c>
      <c r="AB266" s="75" t="s">
        <v>62</v>
      </c>
      <c r="AC266" s="75" t="s">
        <v>62</v>
      </c>
      <c r="AD266" s="75" t="s">
        <v>71</v>
      </c>
      <c r="AE266" s="75" t="s">
        <v>71</v>
      </c>
      <c r="AF266" s="75" t="s">
        <v>71</v>
      </c>
      <c r="AG266" s="75" t="s">
        <v>76</v>
      </c>
      <c r="AH266" s="75" t="s">
        <v>76</v>
      </c>
      <c r="AI266" s="75" t="s">
        <v>76</v>
      </c>
      <c r="AJ266" s="75" t="s">
        <v>76</v>
      </c>
    </row>
    <row r="267" spans="1:36" ht="63.75" x14ac:dyDescent="0.25">
      <c r="A267" s="75" t="s">
        <v>1373</v>
      </c>
      <c r="B267" s="75" t="s">
        <v>609</v>
      </c>
      <c r="C267" s="75" t="s">
        <v>1213</v>
      </c>
      <c r="D267" s="75" t="s">
        <v>62</v>
      </c>
      <c r="E267" s="75" t="s">
        <v>62</v>
      </c>
      <c r="F267" s="75" t="s">
        <v>1374</v>
      </c>
      <c r="G267" s="75" t="s">
        <v>1375</v>
      </c>
      <c r="H267" s="75" t="s">
        <v>65</v>
      </c>
      <c r="I267" s="75" t="s">
        <v>372</v>
      </c>
      <c r="J267" s="75" t="s">
        <v>989</v>
      </c>
      <c r="K267" s="75" t="s">
        <v>373</v>
      </c>
      <c r="L267" s="75" t="s">
        <v>69</v>
      </c>
      <c r="M267" s="75" t="s">
        <v>1229</v>
      </c>
      <c r="N267" s="75" t="s">
        <v>1230</v>
      </c>
      <c r="O267" s="75" t="s">
        <v>1231</v>
      </c>
      <c r="P267" s="75" t="s">
        <v>171</v>
      </c>
      <c r="Q267" s="75" t="s">
        <v>158</v>
      </c>
      <c r="R267" s="75" t="s">
        <v>1193</v>
      </c>
      <c r="S267" s="75" t="s">
        <v>74</v>
      </c>
      <c r="T267" s="75" t="s">
        <v>75</v>
      </c>
      <c r="U267" s="75" t="s">
        <v>62</v>
      </c>
      <c r="V267" s="75" t="s">
        <v>1193</v>
      </c>
      <c r="W267" s="200">
        <v>43800</v>
      </c>
      <c r="X267" s="75" t="s">
        <v>1218</v>
      </c>
      <c r="Y267" s="75" t="s">
        <v>1323</v>
      </c>
      <c r="Z267" s="75" t="s">
        <v>1219</v>
      </c>
      <c r="AA267" s="75" t="s">
        <v>97</v>
      </c>
      <c r="AB267" s="200">
        <v>44764</v>
      </c>
      <c r="AC267" s="75" t="s">
        <v>285</v>
      </c>
      <c r="AD267" s="75" t="s">
        <v>71</v>
      </c>
      <c r="AE267" s="75" t="s">
        <v>71</v>
      </c>
      <c r="AF267" s="75" t="s">
        <v>71</v>
      </c>
      <c r="AG267" s="75" t="s">
        <v>99</v>
      </c>
      <c r="AH267" s="75" t="s">
        <v>99</v>
      </c>
      <c r="AI267" s="75" t="s">
        <v>99</v>
      </c>
      <c r="AJ267" s="75" t="s">
        <v>99</v>
      </c>
    </row>
    <row r="268" spans="1:36" ht="63.75" x14ac:dyDescent="0.25">
      <c r="A268" s="75" t="s">
        <v>1376</v>
      </c>
      <c r="B268" s="75" t="s">
        <v>609</v>
      </c>
      <c r="C268" s="75" t="s">
        <v>1213</v>
      </c>
      <c r="D268" s="75" t="s">
        <v>1279</v>
      </c>
      <c r="E268" s="75" t="s">
        <v>62</v>
      </c>
      <c r="F268" s="75" t="s">
        <v>1377</v>
      </c>
      <c r="G268" s="75" t="s">
        <v>1378</v>
      </c>
      <c r="H268" s="75" t="s">
        <v>65</v>
      </c>
      <c r="I268" s="75" t="s">
        <v>66</v>
      </c>
      <c r="J268" s="75" t="s">
        <v>218</v>
      </c>
      <c r="K268" s="75" t="s">
        <v>68</v>
      </c>
      <c r="L268" s="75" t="s">
        <v>69</v>
      </c>
      <c r="M268" s="75" t="s">
        <v>1229</v>
      </c>
      <c r="N268" s="75" t="s">
        <v>1230</v>
      </c>
      <c r="O268" s="75" t="s">
        <v>1231</v>
      </c>
      <c r="P268" s="75" t="s">
        <v>71</v>
      </c>
      <c r="Q268" s="75" t="s">
        <v>72</v>
      </c>
      <c r="R268" s="75" t="s">
        <v>1193</v>
      </c>
      <c r="S268" s="75" t="s">
        <v>74</v>
      </c>
      <c r="T268" s="75" t="s">
        <v>92</v>
      </c>
      <c r="U268" s="75" t="s">
        <v>62</v>
      </c>
      <c r="V268" s="75" t="s">
        <v>1193</v>
      </c>
      <c r="W268" s="75" t="s">
        <v>62</v>
      </c>
      <c r="X268" s="75" t="s">
        <v>62</v>
      </c>
      <c r="Y268" s="75" t="s">
        <v>62</v>
      </c>
      <c r="Z268" s="75" t="s">
        <v>62</v>
      </c>
      <c r="AA268" s="75" t="s">
        <v>62</v>
      </c>
      <c r="AB268" s="75" t="s">
        <v>62</v>
      </c>
      <c r="AC268" s="75" t="s">
        <v>62</v>
      </c>
      <c r="AD268" s="75" t="s">
        <v>71</v>
      </c>
      <c r="AE268" s="75" t="s">
        <v>71</v>
      </c>
      <c r="AF268" s="75" t="s">
        <v>71</v>
      </c>
      <c r="AG268" s="75" t="s">
        <v>76</v>
      </c>
      <c r="AH268" s="75" t="s">
        <v>76</v>
      </c>
      <c r="AI268" s="75" t="s">
        <v>76</v>
      </c>
      <c r="AJ268" s="75" t="s">
        <v>76</v>
      </c>
    </row>
    <row r="269" spans="1:36" ht="63.75" x14ac:dyDescent="0.25">
      <c r="A269" s="75" t="s">
        <v>1379</v>
      </c>
      <c r="B269" s="75" t="s">
        <v>609</v>
      </c>
      <c r="C269" s="75" t="s">
        <v>1213</v>
      </c>
      <c r="D269" s="75" t="s">
        <v>62</v>
      </c>
      <c r="E269" s="75" t="s">
        <v>62</v>
      </c>
      <c r="F269" s="75" t="s">
        <v>1380</v>
      </c>
      <c r="G269" s="75" t="s">
        <v>1381</v>
      </c>
      <c r="H269" s="75" t="s">
        <v>65</v>
      </c>
      <c r="I269" s="75" t="s">
        <v>372</v>
      </c>
      <c r="J269" s="75" t="s">
        <v>989</v>
      </c>
      <c r="K269" s="75" t="s">
        <v>373</v>
      </c>
      <c r="L269" s="75" t="s">
        <v>69</v>
      </c>
      <c r="M269" s="75" t="s">
        <v>1229</v>
      </c>
      <c r="N269" s="75" t="s">
        <v>1230</v>
      </c>
      <c r="O269" s="75" t="s">
        <v>1231</v>
      </c>
      <c r="P269" s="75" t="s">
        <v>171</v>
      </c>
      <c r="Q269" s="75" t="s">
        <v>158</v>
      </c>
      <c r="R269" s="75" t="s">
        <v>1193</v>
      </c>
      <c r="S269" s="75" t="s">
        <v>74</v>
      </c>
      <c r="T269" s="75" t="s">
        <v>75</v>
      </c>
      <c r="U269" s="75" t="s">
        <v>62</v>
      </c>
      <c r="V269" s="75" t="s">
        <v>1193</v>
      </c>
      <c r="W269" s="200">
        <v>43800</v>
      </c>
      <c r="X269" s="75" t="s">
        <v>1218</v>
      </c>
      <c r="Y269" s="75" t="s">
        <v>1219</v>
      </c>
      <c r="Z269" s="75" t="s">
        <v>1220</v>
      </c>
      <c r="AA269" s="75" t="s">
        <v>97</v>
      </c>
      <c r="AB269" s="200">
        <v>44764</v>
      </c>
      <c r="AC269" s="75" t="s">
        <v>285</v>
      </c>
      <c r="AD269" s="75" t="s">
        <v>71</v>
      </c>
      <c r="AE269" s="75" t="s">
        <v>71</v>
      </c>
      <c r="AF269" s="75" t="s">
        <v>71</v>
      </c>
      <c r="AG269" s="75" t="s">
        <v>99</v>
      </c>
      <c r="AH269" s="75" t="s">
        <v>99</v>
      </c>
      <c r="AI269" s="75" t="s">
        <v>99</v>
      </c>
      <c r="AJ269" s="75" t="s">
        <v>99</v>
      </c>
    </row>
    <row r="270" spans="1:36" ht="63.75" x14ac:dyDescent="0.25">
      <c r="A270" s="75" t="s">
        <v>1382</v>
      </c>
      <c r="B270" s="75" t="s">
        <v>609</v>
      </c>
      <c r="C270" s="75" t="s">
        <v>1213</v>
      </c>
      <c r="D270" s="75" t="s">
        <v>1279</v>
      </c>
      <c r="E270" s="75" t="s">
        <v>62</v>
      </c>
      <c r="F270" s="75" t="s">
        <v>1383</v>
      </c>
      <c r="G270" s="75" t="s">
        <v>1384</v>
      </c>
      <c r="H270" s="75" t="s">
        <v>65</v>
      </c>
      <c r="I270" s="75" t="s">
        <v>66</v>
      </c>
      <c r="J270" s="75" t="s">
        <v>218</v>
      </c>
      <c r="K270" s="75" t="s">
        <v>68</v>
      </c>
      <c r="L270" s="75" t="s">
        <v>69</v>
      </c>
      <c r="M270" s="75" t="s">
        <v>1229</v>
      </c>
      <c r="N270" s="75" t="s">
        <v>1230</v>
      </c>
      <c r="O270" s="75" t="s">
        <v>1231</v>
      </c>
      <c r="P270" s="75" t="s">
        <v>71</v>
      </c>
      <c r="Q270" s="75" t="s">
        <v>72</v>
      </c>
      <c r="R270" s="75" t="s">
        <v>1193</v>
      </c>
      <c r="S270" s="75" t="s">
        <v>74</v>
      </c>
      <c r="T270" s="75" t="s">
        <v>92</v>
      </c>
      <c r="U270" s="75" t="s">
        <v>62</v>
      </c>
      <c r="V270" s="75" t="s">
        <v>1193</v>
      </c>
      <c r="W270" s="75" t="s">
        <v>62</v>
      </c>
      <c r="X270" s="75" t="s">
        <v>62</v>
      </c>
      <c r="Y270" s="75" t="s">
        <v>62</v>
      </c>
      <c r="Z270" s="75" t="s">
        <v>62</v>
      </c>
      <c r="AA270" s="75" t="s">
        <v>62</v>
      </c>
      <c r="AB270" s="75" t="s">
        <v>62</v>
      </c>
      <c r="AC270" s="75" t="s">
        <v>62</v>
      </c>
      <c r="AD270" s="75" t="s">
        <v>71</v>
      </c>
      <c r="AE270" s="75" t="s">
        <v>71</v>
      </c>
      <c r="AF270" s="75" t="s">
        <v>71</v>
      </c>
      <c r="AG270" s="75" t="s">
        <v>76</v>
      </c>
      <c r="AH270" s="75" t="s">
        <v>76</v>
      </c>
      <c r="AI270" s="75" t="s">
        <v>76</v>
      </c>
      <c r="AJ270" s="75" t="s">
        <v>76</v>
      </c>
    </row>
    <row r="271" spans="1:36" ht="63.75" x14ac:dyDescent="0.25">
      <c r="A271" s="75" t="s">
        <v>1385</v>
      </c>
      <c r="B271" s="75" t="s">
        <v>609</v>
      </c>
      <c r="C271" s="75" t="s">
        <v>1213</v>
      </c>
      <c r="D271" s="75" t="s">
        <v>1279</v>
      </c>
      <c r="E271" s="75" t="s">
        <v>62</v>
      </c>
      <c r="F271" s="75" t="s">
        <v>1386</v>
      </c>
      <c r="G271" s="75" t="s">
        <v>1387</v>
      </c>
      <c r="H271" s="75" t="s">
        <v>65</v>
      </c>
      <c r="I271" s="75" t="s">
        <v>372</v>
      </c>
      <c r="J271" s="75" t="s">
        <v>989</v>
      </c>
      <c r="K271" s="75" t="s">
        <v>373</v>
      </c>
      <c r="L271" s="75" t="s">
        <v>69</v>
      </c>
      <c r="M271" s="75" t="s">
        <v>1229</v>
      </c>
      <c r="N271" s="75" t="s">
        <v>1230</v>
      </c>
      <c r="O271" s="75" t="s">
        <v>1231</v>
      </c>
      <c r="P271" s="75" t="s">
        <v>171</v>
      </c>
      <c r="Q271" s="75" t="s">
        <v>158</v>
      </c>
      <c r="R271" s="75" t="s">
        <v>1193</v>
      </c>
      <c r="S271" s="75" t="s">
        <v>74</v>
      </c>
      <c r="T271" s="75" t="s">
        <v>75</v>
      </c>
      <c r="U271" s="75" t="s">
        <v>62</v>
      </c>
      <c r="V271" s="75" t="s">
        <v>1193</v>
      </c>
      <c r="W271" s="200">
        <v>43831</v>
      </c>
      <c r="X271" s="75" t="s">
        <v>1218</v>
      </c>
      <c r="Y271" s="75" t="s">
        <v>1323</v>
      </c>
      <c r="Z271" s="75" t="s">
        <v>1219</v>
      </c>
      <c r="AA271" s="75" t="s">
        <v>62</v>
      </c>
      <c r="AB271" s="200">
        <v>44764</v>
      </c>
      <c r="AC271" s="75" t="s">
        <v>285</v>
      </c>
      <c r="AD271" s="75" t="s">
        <v>71</v>
      </c>
      <c r="AE271" s="75" t="s">
        <v>71</v>
      </c>
      <c r="AF271" s="75" t="s">
        <v>71</v>
      </c>
      <c r="AG271" s="75" t="s">
        <v>77</v>
      </c>
      <c r="AH271" s="75" t="s">
        <v>99</v>
      </c>
      <c r="AI271" s="75" t="s">
        <v>77</v>
      </c>
      <c r="AJ271" s="75" t="s">
        <v>77</v>
      </c>
    </row>
    <row r="272" spans="1:36" ht="63.75" x14ac:dyDescent="0.25">
      <c r="A272" s="75" t="s">
        <v>1388</v>
      </c>
      <c r="B272" s="75" t="s">
        <v>609</v>
      </c>
      <c r="C272" s="75" t="s">
        <v>1213</v>
      </c>
      <c r="D272" s="75" t="s">
        <v>1279</v>
      </c>
      <c r="E272" s="75" t="s">
        <v>62</v>
      </c>
      <c r="F272" s="75" t="s">
        <v>1389</v>
      </c>
      <c r="G272" s="75" t="s">
        <v>1390</v>
      </c>
      <c r="H272" s="75" t="s">
        <v>65</v>
      </c>
      <c r="I272" s="75" t="s">
        <v>372</v>
      </c>
      <c r="J272" s="75" t="s">
        <v>989</v>
      </c>
      <c r="K272" s="75" t="s">
        <v>373</v>
      </c>
      <c r="L272" s="75" t="s">
        <v>69</v>
      </c>
      <c r="M272" s="75" t="s">
        <v>1229</v>
      </c>
      <c r="N272" s="75" t="s">
        <v>1230</v>
      </c>
      <c r="O272" s="75" t="s">
        <v>1231</v>
      </c>
      <c r="P272" s="75" t="s">
        <v>71</v>
      </c>
      <c r="Q272" s="75" t="s">
        <v>158</v>
      </c>
      <c r="R272" s="75" t="s">
        <v>1193</v>
      </c>
      <c r="S272" s="75" t="s">
        <v>74</v>
      </c>
      <c r="T272" s="75" t="s">
        <v>75</v>
      </c>
      <c r="U272" s="75" t="s">
        <v>62</v>
      </c>
      <c r="V272" s="75" t="s">
        <v>1193</v>
      </c>
      <c r="W272" s="75" t="s">
        <v>62</v>
      </c>
      <c r="X272" s="75" t="s">
        <v>62</v>
      </c>
      <c r="Y272" s="75" t="s">
        <v>62</v>
      </c>
      <c r="Z272" s="75" t="s">
        <v>62</v>
      </c>
      <c r="AA272" s="75" t="s">
        <v>62</v>
      </c>
      <c r="AB272" s="75" t="s">
        <v>62</v>
      </c>
      <c r="AC272" s="75" t="s">
        <v>62</v>
      </c>
      <c r="AD272" s="75" t="s">
        <v>71</v>
      </c>
      <c r="AE272" s="75" t="s">
        <v>71</v>
      </c>
      <c r="AF272" s="75" t="s">
        <v>71</v>
      </c>
      <c r="AG272" s="75" t="s">
        <v>76</v>
      </c>
      <c r="AH272" s="75" t="s">
        <v>77</v>
      </c>
      <c r="AI272" s="75" t="s">
        <v>77</v>
      </c>
      <c r="AJ272" s="75" t="s">
        <v>77</v>
      </c>
    </row>
    <row r="273" spans="1:36" ht="63.75" x14ac:dyDescent="0.25">
      <c r="A273" s="75" t="s">
        <v>1391</v>
      </c>
      <c r="B273" s="75" t="s">
        <v>609</v>
      </c>
      <c r="C273" s="75" t="s">
        <v>1213</v>
      </c>
      <c r="D273" s="75" t="s">
        <v>1279</v>
      </c>
      <c r="E273" s="75" t="s">
        <v>62</v>
      </c>
      <c r="F273" s="75" t="s">
        <v>1392</v>
      </c>
      <c r="G273" s="75" t="s">
        <v>1393</v>
      </c>
      <c r="H273" s="75" t="s">
        <v>65</v>
      </c>
      <c r="I273" s="75" t="s">
        <v>372</v>
      </c>
      <c r="J273" s="75" t="s">
        <v>989</v>
      </c>
      <c r="K273" s="75" t="s">
        <v>373</v>
      </c>
      <c r="L273" s="75" t="s">
        <v>69</v>
      </c>
      <c r="M273" s="75" t="s">
        <v>1229</v>
      </c>
      <c r="N273" s="75" t="s">
        <v>1230</v>
      </c>
      <c r="O273" s="75" t="s">
        <v>1231</v>
      </c>
      <c r="P273" s="75" t="s">
        <v>71</v>
      </c>
      <c r="Q273" s="75" t="s">
        <v>72</v>
      </c>
      <c r="R273" s="75" t="s">
        <v>1193</v>
      </c>
      <c r="S273" s="75" t="s">
        <v>74</v>
      </c>
      <c r="T273" s="75" t="s">
        <v>75</v>
      </c>
      <c r="U273" s="75" t="s">
        <v>62</v>
      </c>
      <c r="V273" s="75" t="s">
        <v>1193</v>
      </c>
      <c r="W273" s="200">
        <v>44197</v>
      </c>
      <c r="X273" s="75" t="s">
        <v>1218</v>
      </c>
      <c r="Y273" s="75" t="s">
        <v>1219</v>
      </c>
      <c r="Z273" s="75" t="s">
        <v>1219</v>
      </c>
      <c r="AA273" s="75" t="s">
        <v>97</v>
      </c>
      <c r="AB273" s="200">
        <v>44764</v>
      </c>
      <c r="AC273" s="75" t="s">
        <v>285</v>
      </c>
      <c r="AD273" s="75" t="s">
        <v>71</v>
      </c>
      <c r="AE273" s="75" t="s">
        <v>71</v>
      </c>
      <c r="AF273" s="75" t="s">
        <v>71</v>
      </c>
      <c r="AG273" s="75" t="s">
        <v>76</v>
      </c>
      <c r="AH273" s="75" t="s">
        <v>76</v>
      </c>
      <c r="AI273" s="75" t="s">
        <v>76</v>
      </c>
      <c r="AJ273" s="75" t="s">
        <v>76</v>
      </c>
    </row>
    <row r="274" spans="1:36" ht="63.75" x14ac:dyDescent="0.25">
      <c r="A274" s="75" t="s">
        <v>1394</v>
      </c>
      <c r="B274" s="75" t="s">
        <v>609</v>
      </c>
      <c r="C274" s="75" t="s">
        <v>1213</v>
      </c>
      <c r="D274" s="75" t="s">
        <v>1279</v>
      </c>
      <c r="E274" s="75" t="s">
        <v>62</v>
      </c>
      <c r="F274" s="75" t="s">
        <v>1395</v>
      </c>
      <c r="G274" s="75" t="s">
        <v>1396</v>
      </c>
      <c r="H274" s="75" t="s">
        <v>65</v>
      </c>
      <c r="I274" s="75" t="s">
        <v>372</v>
      </c>
      <c r="J274" s="75" t="s">
        <v>989</v>
      </c>
      <c r="K274" s="75" t="s">
        <v>373</v>
      </c>
      <c r="L274" s="75" t="s">
        <v>69</v>
      </c>
      <c r="M274" s="75" t="s">
        <v>1229</v>
      </c>
      <c r="N274" s="75" t="s">
        <v>1230</v>
      </c>
      <c r="O274" s="75" t="s">
        <v>1231</v>
      </c>
      <c r="P274" s="75" t="s">
        <v>71</v>
      </c>
      <c r="Q274" s="75" t="s">
        <v>72</v>
      </c>
      <c r="R274" s="75" t="s">
        <v>1193</v>
      </c>
      <c r="S274" s="75" t="s">
        <v>74</v>
      </c>
      <c r="T274" s="75" t="s">
        <v>75</v>
      </c>
      <c r="U274" s="75" t="s">
        <v>62</v>
      </c>
      <c r="V274" s="75" t="s">
        <v>1193</v>
      </c>
      <c r="W274" s="75" t="s">
        <v>62</v>
      </c>
      <c r="X274" s="75" t="s">
        <v>62</v>
      </c>
      <c r="Y274" s="75" t="s">
        <v>62</v>
      </c>
      <c r="Z274" s="75" t="s">
        <v>62</v>
      </c>
      <c r="AA274" s="75" t="s">
        <v>62</v>
      </c>
      <c r="AB274" s="75" t="s">
        <v>62</v>
      </c>
      <c r="AC274" s="75" t="s">
        <v>62</v>
      </c>
      <c r="AD274" s="75" t="s">
        <v>71</v>
      </c>
      <c r="AE274" s="75" t="s">
        <v>71</v>
      </c>
      <c r="AF274" s="75" t="s">
        <v>71</v>
      </c>
      <c r="AG274" s="75" t="s">
        <v>77</v>
      </c>
      <c r="AH274" s="75" t="s">
        <v>77</v>
      </c>
      <c r="AI274" s="75" t="s">
        <v>77</v>
      </c>
      <c r="AJ274" s="75" t="s">
        <v>77</v>
      </c>
    </row>
    <row r="275" spans="1:36" ht="63.75" x14ac:dyDescent="0.25">
      <c r="A275" s="75" t="s">
        <v>1397</v>
      </c>
      <c r="B275" s="75" t="s">
        <v>609</v>
      </c>
      <c r="C275" s="75" t="s">
        <v>1213</v>
      </c>
      <c r="D275" s="75" t="s">
        <v>62</v>
      </c>
      <c r="E275" s="75" t="s">
        <v>62</v>
      </c>
      <c r="F275" s="75" t="s">
        <v>1398</v>
      </c>
      <c r="G275" s="75" t="s">
        <v>1399</v>
      </c>
      <c r="H275" s="75" t="s">
        <v>65</v>
      </c>
      <c r="I275" s="75" t="s">
        <v>372</v>
      </c>
      <c r="J275" s="75" t="s">
        <v>989</v>
      </c>
      <c r="K275" s="75" t="s">
        <v>373</v>
      </c>
      <c r="L275" s="75" t="s">
        <v>69</v>
      </c>
      <c r="M275" s="75" t="s">
        <v>1229</v>
      </c>
      <c r="N275" s="75" t="s">
        <v>1230</v>
      </c>
      <c r="O275" s="75" t="s">
        <v>1231</v>
      </c>
      <c r="P275" s="75" t="s">
        <v>171</v>
      </c>
      <c r="Q275" s="75" t="s">
        <v>158</v>
      </c>
      <c r="R275" s="75" t="s">
        <v>1193</v>
      </c>
      <c r="S275" s="75" t="s">
        <v>74</v>
      </c>
      <c r="T275" s="75" t="s">
        <v>75</v>
      </c>
      <c r="U275" s="75" t="s">
        <v>62</v>
      </c>
      <c r="V275" s="75" t="s">
        <v>1193</v>
      </c>
      <c r="W275" s="200">
        <v>42644</v>
      </c>
      <c r="X275" s="75" t="s">
        <v>1218</v>
      </c>
      <c r="Y275" s="75" t="s">
        <v>1219</v>
      </c>
      <c r="Z275" s="75" t="s">
        <v>1220</v>
      </c>
      <c r="AA275" s="75" t="s">
        <v>97</v>
      </c>
      <c r="AB275" s="200">
        <v>44764</v>
      </c>
      <c r="AC275" s="75" t="s">
        <v>285</v>
      </c>
      <c r="AD275" s="75" t="s">
        <v>71</v>
      </c>
      <c r="AE275" s="75" t="s">
        <v>71</v>
      </c>
      <c r="AF275" s="75" t="s">
        <v>71</v>
      </c>
      <c r="AG275" s="75" t="s">
        <v>99</v>
      </c>
      <c r="AH275" s="75" t="s">
        <v>99</v>
      </c>
      <c r="AI275" s="75" t="s">
        <v>99</v>
      </c>
      <c r="AJ275" s="75" t="s">
        <v>99</v>
      </c>
    </row>
    <row r="276" spans="1:36" ht="63.75" x14ac:dyDescent="0.25">
      <c r="A276" s="75" t="s">
        <v>1400</v>
      </c>
      <c r="B276" s="75" t="s">
        <v>609</v>
      </c>
      <c r="C276" s="75" t="s">
        <v>1213</v>
      </c>
      <c r="D276" s="75" t="s">
        <v>1279</v>
      </c>
      <c r="E276" s="75" t="s">
        <v>62</v>
      </c>
      <c r="F276" s="75" t="s">
        <v>1401</v>
      </c>
      <c r="G276" s="75" t="s">
        <v>1402</v>
      </c>
      <c r="H276" s="75" t="s">
        <v>65</v>
      </c>
      <c r="I276" s="75" t="s">
        <v>66</v>
      </c>
      <c r="J276" s="75" t="s">
        <v>218</v>
      </c>
      <c r="K276" s="75" t="s">
        <v>68</v>
      </c>
      <c r="L276" s="75" t="s">
        <v>69</v>
      </c>
      <c r="M276" s="75" t="s">
        <v>1229</v>
      </c>
      <c r="N276" s="75" t="s">
        <v>1230</v>
      </c>
      <c r="O276" s="75" t="s">
        <v>1231</v>
      </c>
      <c r="P276" s="75" t="s">
        <v>71</v>
      </c>
      <c r="Q276" s="75" t="s">
        <v>72</v>
      </c>
      <c r="R276" s="75" t="s">
        <v>1193</v>
      </c>
      <c r="S276" s="75" t="s">
        <v>74</v>
      </c>
      <c r="T276" s="75" t="s">
        <v>92</v>
      </c>
      <c r="U276" s="75" t="s">
        <v>62</v>
      </c>
      <c r="V276" s="75" t="s">
        <v>1193</v>
      </c>
      <c r="W276" s="75" t="s">
        <v>62</v>
      </c>
      <c r="X276" s="75" t="s">
        <v>62</v>
      </c>
      <c r="Y276" s="75" t="s">
        <v>62</v>
      </c>
      <c r="Z276" s="75" t="s">
        <v>62</v>
      </c>
      <c r="AA276" s="75" t="s">
        <v>62</v>
      </c>
      <c r="AB276" s="75" t="s">
        <v>62</v>
      </c>
      <c r="AC276" s="75" t="s">
        <v>62</v>
      </c>
      <c r="AD276" s="75" t="s">
        <v>71</v>
      </c>
      <c r="AE276" s="75" t="s">
        <v>71</v>
      </c>
      <c r="AF276" s="75" t="s">
        <v>71</v>
      </c>
      <c r="AG276" s="75" t="s">
        <v>76</v>
      </c>
      <c r="AH276" s="75" t="s">
        <v>76</v>
      </c>
      <c r="AI276" s="75" t="s">
        <v>76</v>
      </c>
      <c r="AJ276" s="75" t="s">
        <v>76</v>
      </c>
    </row>
    <row r="277" spans="1:36" ht="63.75" x14ac:dyDescent="0.25">
      <c r="A277" s="75" t="s">
        <v>1403</v>
      </c>
      <c r="B277" s="75" t="s">
        <v>609</v>
      </c>
      <c r="C277" s="75" t="s">
        <v>1213</v>
      </c>
      <c r="D277" s="75" t="s">
        <v>1279</v>
      </c>
      <c r="E277" s="75" t="s">
        <v>62</v>
      </c>
      <c r="F277" s="75" t="s">
        <v>1404</v>
      </c>
      <c r="G277" s="75" t="s">
        <v>1405</v>
      </c>
      <c r="H277" s="75" t="s">
        <v>65</v>
      </c>
      <c r="I277" s="75" t="s">
        <v>372</v>
      </c>
      <c r="J277" s="75" t="s">
        <v>989</v>
      </c>
      <c r="K277" s="75" t="s">
        <v>373</v>
      </c>
      <c r="L277" s="75" t="s">
        <v>69</v>
      </c>
      <c r="M277" s="75" t="s">
        <v>1229</v>
      </c>
      <c r="N277" s="75" t="s">
        <v>1230</v>
      </c>
      <c r="O277" s="75" t="s">
        <v>1231</v>
      </c>
      <c r="P277" s="75" t="s">
        <v>71</v>
      </c>
      <c r="Q277" s="75" t="s">
        <v>72</v>
      </c>
      <c r="R277" s="75" t="s">
        <v>1193</v>
      </c>
      <c r="S277" s="75" t="s">
        <v>74</v>
      </c>
      <c r="T277" s="75" t="s">
        <v>189</v>
      </c>
      <c r="U277" s="75" t="s">
        <v>62</v>
      </c>
      <c r="V277" s="75" t="s">
        <v>1193</v>
      </c>
      <c r="W277" s="75" t="s">
        <v>62</v>
      </c>
      <c r="X277" s="75" t="s">
        <v>62</v>
      </c>
      <c r="Y277" s="75" t="s">
        <v>62</v>
      </c>
      <c r="Z277" s="75" t="s">
        <v>62</v>
      </c>
      <c r="AA277" s="75" t="s">
        <v>62</v>
      </c>
      <c r="AB277" s="75" t="s">
        <v>62</v>
      </c>
      <c r="AC277" s="75" t="s">
        <v>62</v>
      </c>
      <c r="AD277" s="75" t="s">
        <v>71</v>
      </c>
      <c r="AE277" s="75" t="s">
        <v>71</v>
      </c>
      <c r="AF277" s="75" t="s">
        <v>71</v>
      </c>
      <c r="AG277" s="75" t="s">
        <v>77</v>
      </c>
      <c r="AH277" s="75" t="s">
        <v>77</v>
      </c>
      <c r="AI277" s="75" t="s">
        <v>77</v>
      </c>
      <c r="AJ277" s="75" t="s">
        <v>77</v>
      </c>
    </row>
    <row r="278" spans="1:36" ht="76.5" x14ac:dyDescent="0.25">
      <c r="A278" s="75" t="s">
        <v>1406</v>
      </c>
      <c r="B278" s="75" t="s">
        <v>60</v>
      </c>
      <c r="C278" s="75" t="s">
        <v>1407</v>
      </c>
      <c r="D278" s="75" t="s">
        <v>1408</v>
      </c>
      <c r="E278" s="75" t="s">
        <v>62</v>
      </c>
      <c r="F278" s="75" t="s">
        <v>1409</v>
      </c>
      <c r="G278" s="75" t="s">
        <v>1410</v>
      </c>
      <c r="H278" s="75" t="s">
        <v>65</v>
      </c>
      <c r="I278" s="75" t="s">
        <v>66</v>
      </c>
      <c r="J278" s="75" t="s">
        <v>153</v>
      </c>
      <c r="K278" s="75" t="s">
        <v>68</v>
      </c>
      <c r="L278" s="75" t="s">
        <v>69</v>
      </c>
      <c r="M278" s="75" t="s">
        <v>1411</v>
      </c>
      <c r="N278" s="75" t="s">
        <v>62</v>
      </c>
      <c r="O278" s="75" t="s">
        <v>1412</v>
      </c>
      <c r="P278" s="75" t="s">
        <v>71</v>
      </c>
      <c r="Q278" s="75" t="s">
        <v>72</v>
      </c>
      <c r="R278" s="75" t="s">
        <v>1181</v>
      </c>
      <c r="S278" s="75" t="s">
        <v>524</v>
      </c>
      <c r="T278" s="75" t="s">
        <v>75</v>
      </c>
      <c r="U278" s="75" t="s">
        <v>1413</v>
      </c>
      <c r="V278" s="75" t="s">
        <v>1181</v>
      </c>
      <c r="W278" s="75" t="s">
        <v>62</v>
      </c>
      <c r="X278" s="75" t="s">
        <v>62</v>
      </c>
      <c r="Y278" s="75" t="s">
        <v>62</v>
      </c>
      <c r="Z278" s="75" t="s">
        <v>62</v>
      </c>
      <c r="AA278" s="75" t="s">
        <v>62</v>
      </c>
      <c r="AB278" s="75" t="s">
        <v>62</v>
      </c>
      <c r="AC278" s="75" t="s">
        <v>62</v>
      </c>
      <c r="AD278" s="75" t="s">
        <v>71</v>
      </c>
      <c r="AE278" s="75" t="s">
        <v>71</v>
      </c>
      <c r="AF278" s="75" t="s">
        <v>71</v>
      </c>
      <c r="AG278" s="75" t="s">
        <v>76</v>
      </c>
      <c r="AH278" s="75" t="s">
        <v>99</v>
      </c>
      <c r="AI278" s="75" t="s">
        <v>77</v>
      </c>
      <c r="AJ278" s="75" t="s">
        <v>77</v>
      </c>
    </row>
    <row r="279" spans="1:36" ht="87.75" customHeight="1" x14ac:dyDescent="0.25">
      <c r="A279" s="75" t="s">
        <v>1414</v>
      </c>
      <c r="B279" s="75" t="s">
        <v>60</v>
      </c>
      <c r="C279" s="75" t="s">
        <v>1407</v>
      </c>
      <c r="D279" s="75" t="s">
        <v>62</v>
      </c>
      <c r="E279" s="75" t="s">
        <v>62</v>
      </c>
      <c r="F279" s="75" t="s">
        <v>1415</v>
      </c>
      <c r="G279" s="75" t="s">
        <v>1416</v>
      </c>
      <c r="H279" s="75" t="s">
        <v>65</v>
      </c>
      <c r="I279" s="75" t="s">
        <v>66</v>
      </c>
      <c r="J279" s="75" t="s">
        <v>153</v>
      </c>
      <c r="K279" s="75" t="s">
        <v>68</v>
      </c>
      <c r="L279" s="75" t="s">
        <v>69</v>
      </c>
      <c r="M279" s="75" t="s">
        <v>1417</v>
      </c>
      <c r="N279" s="75" t="s">
        <v>62</v>
      </c>
      <c r="O279" s="75" t="s">
        <v>1418</v>
      </c>
      <c r="P279" s="75" t="s">
        <v>71</v>
      </c>
      <c r="Q279" s="75" t="s">
        <v>72</v>
      </c>
      <c r="R279" s="75" t="s">
        <v>1181</v>
      </c>
      <c r="S279" s="75" t="s">
        <v>74</v>
      </c>
      <c r="T279" s="75" t="s">
        <v>92</v>
      </c>
      <c r="U279" s="75" t="s">
        <v>1419</v>
      </c>
      <c r="V279" s="75" t="s">
        <v>1181</v>
      </c>
      <c r="W279" s="75" t="s">
        <v>62</v>
      </c>
      <c r="X279" s="75" t="s">
        <v>62</v>
      </c>
      <c r="Y279" s="75" t="s">
        <v>62</v>
      </c>
      <c r="Z279" s="75" t="s">
        <v>62</v>
      </c>
      <c r="AA279" s="75" t="s">
        <v>62</v>
      </c>
      <c r="AB279" s="75" t="s">
        <v>62</v>
      </c>
      <c r="AC279" s="75" t="s">
        <v>62</v>
      </c>
      <c r="AD279" s="75" t="s">
        <v>71</v>
      </c>
      <c r="AE279" s="75" t="s">
        <v>71</v>
      </c>
      <c r="AF279" s="75" t="s">
        <v>71</v>
      </c>
      <c r="AG279" s="75" t="s">
        <v>77</v>
      </c>
      <c r="AH279" s="75" t="s">
        <v>76</v>
      </c>
      <c r="AI279" s="75" t="s">
        <v>76</v>
      </c>
      <c r="AJ279" s="75" t="s">
        <v>77</v>
      </c>
    </row>
    <row r="280" spans="1:36" ht="51" x14ac:dyDescent="0.25">
      <c r="A280" s="75" t="s">
        <v>1420</v>
      </c>
      <c r="B280" s="75" t="s">
        <v>60</v>
      </c>
      <c r="C280" s="75" t="s">
        <v>1407</v>
      </c>
      <c r="D280" s="75" t="s">
        <v>62</v>
      </c>
      <c r="E280" s="75" t="s">
        <v>62</v>
      </c>
      <c r="F280" s="75" t="s">
        <v>1421</v>
      </c>
      <c r="G280" s="75" t="s">
        <v>1422</v>
      </c>
      <c r="H280" s="75" t="s">
        <v>65</v>
      </c>
      <c r="I280" s="75" t="s">
        <v>66</v>
      </c>
      <c r="J280" s="75" t="s">
        <v>87</v>
      </c>
      <c r="K280" s="75" t="s">
        <v>88</v>
      </c>
      <c r="L280" s="75" t="s">
        <v>69</v>
      </c>
      <c r="M280" s="75" t="s">
        <v>62</v>
      </c>
      <c r="N280" s="75" t="s">
        <v>62</v>
      </c>
      <c r="O280" s="75" t="s">
        <v>62</v>
      </c>
      <c r="P280" s="75" t="s">
        <v>71</v>
      </c>
      <c r="Q280" s="75" t="s">
        <v>72</v>
      </c>
      <c r="R280" s="75" t="s">
        <v>1181</v>
      </c>
      <c r="S280" s="75" t="s">
        <v>74</v>
      </c>
      <c r="T280" s="75" t="s">
        <v>92</v>
      </c>
      <c r="U280" s="75" t="s">
        <v>1423</v>
      </c>
      <c r="V280" s="75" t="s">
        <v>1181</v>
      </c>
      <c r="W280" s="75" t="s">
        <v>62</v>
      </c>
      <c r="X280" s="75" t="s">
        <v>62</v>
      </c>
      <c r="Y280" s="75" t="s">
        <v>62</v>
      </c>
      <c r="Z280" s="75" t="s">
        <v>62</v>
      </c>
      <c r="AA280" s="75" t="s">
        <v>62</v>
      </c>
      <c r="AB280" s="75" t="s">
        <v>62</v>
      </c>
      <c r="AC280" s="75" t="s">
        <v>62</v>
      </c>
      <c r="AD280" s="75" t="s">
        <v>71</v>
      </c>
      <c r="AE280" s="75" t="s">
        <v>71</v>
      </c>
      <c r="AF280" s="75" t="s">
        <v>71</v>
      </c>
      <c r="AG280" s="75" t="s">
        <v>76</v>
      </c>
      <c r="AH280" s="75" t="s">
        <v>99</v>
      </c>
      <c r="AI280" s="75" t="s">
        <v>76</v>
      </c>
      <c r="AJ280" s="75" t="s">
        <v>77</v>
      </c>
    </row>
    <row r="281" spans="1:36" ht="38.25" x14ac:dyDescent="0.25">
      <c r="A281" s="75" t="s">
        <v>1424</v>
      </c>
      <c r="B281" s="75" t="s">
        <v>60</v>
      </c>
      <c r="C281" s="75" t="s">
        <v>1407</v>
      </c>
      <c r="D281" s="75" t="s">
        <v>62</v>
      </c>
      <c r="E281" s="75" t="s">
        <v>62</v>
      </c>
      <c r="F281" s="75" t="s">
        <v>1425</v>
      </c>
      <c r="G281" s="75" t="s">
        <v>1426</v>
      </c>
      <c r="H281" s="75" t="s">
        <v>65</v>
      </c>
      <c r="I281" s="75" t="s">
        <v>66</v>
      </c>
      <c r="J281" s="75" t="s">
        <v>153</v>
      </c>
      <c r="K281" s="75" t="s">
        <v>68</v>
      </c>
      <c r="L281" s="75" t="s">
        <v>69</v>
      </c>
      <c r="M281" s="75" t="s">
        <v>62</v>
      </c>
      <c r="N281" s="75" t="s">
        <v>62</v>
      </c>
      <c r="O281" s="75" t="s">
        <v>62</v>
      </c>
      <c r="P281" s="75" t="s">
        <v>71</v>
      </c>
      <c r="Q281" s="75" t="s">
        <v>90</v>
      </c>
      <c r="R281" s="75" t="s">
        <v>1181</v>
      </c>
      <c r="S281" s="75" t="s">
        <v>74</v>
      </c>
      <c r="T281" s="75" t="s">
        <v>92</v>
      </c>
      <c r="U281" s="75" t="s">
        <v>1419</v>
      </c>
      <c r="V281" s="75" t="s">
        <v>1181</v>
      </c>
      <c r="W281" s="200">
        <v>43466</v>
      </c>
      <c r="X281" s="75" t="s">
        <v>1183</v>
      </c>
      <c r="Y281" s="75" t="s">
        <v>1427</v>
      </c>
      <c r="Z281" s="75" t="s">
        <v>173</v>
      </c>
      <c r="AA281" s="75" t="s">
        <v>97</v>
      </c>
      <c r="AB281" s="200">
        <v>44795</v>
      </c>
      <c r="AC281" s="75" t="s">
        <v>1428</v>
      </c>
      <c r="AD281" s="75" t="s">
        <v>71</v>
      </c>
      <c r="AE281" s="75" t="s">
        <v>71</v>
      </c>
      <c r="AF281" s="75" t="s">
        <v>71</v>
      </c>
      <c r="AG281" s="75" t="s">
        <v>77</v>
      </c>
      <c r="AH281" s="75" t="s">
        <v>99</v>
      </c>
      <c r="AI281" s="75" t="s">
        <v>76</v>
      </c>
      <c r="AJ281" s="75" t="s">
        <v>77</v>
      </c>
    </row>
    <row r="282" spans="1:36" ht="38.25" x14ac:dyDescent="0.25">
      <c r="A282" s="75" t="s">
        <v>1429</v>
      </c>
      <c r="B282" s="75" t="s">
        <v>60</v>
      </c>
      <c r="C282" s="75" t="s">
        <v>1407</v>
      </c>
      <c r="D282" s="75" t="s">
        <v>62</v>
      </c>
      <c r="E282" s="75" t="s">
        <v>62</v>
      </c>
      <c r="F282" s="75" t="s">
        <v>1430</v>
      </c>
      <c r="G282" s="75" t="s">
        <v>1431</v>
      </c>
      <c r="H282" s="75" t="s">
        <v>65</v>
      </c>
      <c r="I282" s="75" t="s">
        <v>66</v>
      </c>
      <c r="J282" s="75" t="s">
        <v>153</v>
      </c>
      <c r="K282" s="75" t="s">
        <v>68</v>
      </c>
      <c r="L282" s="75" t="s">
        <v>69</v>
      </c>
      <c r="M282" s="75" t="s">
        <v>62</v>
      </c>
      <c r="N282" s="75" t="s">
        <v>62</v>
      </c>
      <c r="O282" s="75" t="s">
        <v>62</v>
      </c>
      <c r="P282" s="75" t="s">
        <v>71</v>
      </c>
      <c r="Q282" s="75" t="s">
        <v>90</v>
      </c>
      <c r="R282" s="75" t="s">
        <v>1181</v>
      </c>
      <c r="S282" s="75" t="s">
        <v>74</v>
      </c>
      <c r="T282" s="75" t="s">
        <v>92</v>
      </c>
      <c r="U282" s="75" t="s">
        <v>1419</v>
      </c>
      <c r="V282" s="75" t="s">
        <v>1181</v>
      </c>
      <c r="W282" s="200">
        <v>43466</v>
      </c>
      <c r="X282" s="75" t="s">
        <v>1183</v>
      </c>
      <c r="Y282" s="75" t="s">
        <v>1427</v>
      </c>
      <c r="Z282" s="75" t="s">
        <v>173</v>
      </c>
      <c r="AA282" s="75" t="s">
        <v>97</v>
      </c>
      <c r="AB282" s="200">
        <v>44795</v>
      </c>
      <c r="AC282" s="75" t="s">
        <v>98</v>
      </c>
      <c r="AD282" s="75" t="s">
        <v>71</v>
      </c>
      <c r="AE282" s="75" t="s">
        <v>71</v>
      </c>
      <c r="AF282" s="75" t="s">
        <v>71</v>
      </c>
      <c r="AG282" s="75" t="s">
        <v>77</v>
      </c>
      <c r="AH282" s="75" t="s">
        <v>99</v>
      </c>
      <c r="AI282" s="75" t="s">
        <v>76</v>
      </c>
      <c r="AJ282" s="75" t="s">
        <v>77</v>
      </c>
    </row>
    <row r="283" spans="1:36" ht="38.25" x14ac:dyDescent="0.25">
      <c r="A283" s="75" t="s">
        <v>1432</v>
      </c>
      <c r="B283" s="75" t="s">
        <v>60</v>
      </c>
      <c r="C283" s="75" t="s">
        <v>1407</v>
      </c>
      <c r="D283" s="75" t="s">
        <v>1408</v>
      </c>
      <c r="E283" s="75" t="s">
        <v>62</v>
      </c>
      <c r="F283" s="75" t="s">
        <v>1433</v>
      </c>
      <c r="G283" s="75" t="s">
        <v>1434</v>
      </c>
      <c r="H283" s="75" t="s">
        <v>65</v>
      </c>
      <c r="I283" s="75" t="s">
        <v>66</v>
      </c>
      <c r="J283" s="75" t="s">
        <v>87</v>
      </c>
      <c r="K283" s="75" t="s">
        <v>233</v>
      </c>
      <c r="L283" s="75" t="s">
        <v>563</v>
      </c>
      <c r="M283" s="75" t="s">
        <v>62</v>
      </c>
      <c r="N283" s="75" t="s">
        <v>62</v>
      </c>
      <c r="O283" s="75" t="s">
        <v>62</v>
      </c>
      <c r="P283" s="75" t="s">
        <v>71</v>
      </c>
      <c r="Q283" s="75" t="s">
        <v>72</v>
      </c>
      <c r="R283" s="75" t="s">
        <v>1181</v>
      </c>
      <c r="S283" s="75" t="s">
        <v>524</v>
      </c>
      <c r="T283" s="75" t="s">
        <v>75</v>
      </c>
      <c r="U283" s="75" t="s">
        <v>1435</v>
      </c>
      <c r="V283" s="75" t="s">
        <v>1181</v>
      </c>
      <c r="W283" s="75" t="s">
        <v>62</v>
      </c>
      <c r="X283" s="75" t="s">
        <v>62</v>
      </c>
      <c r="Y283" s="75" t="s">
        <v>62</v>
      </c>
      <c r="Z283" s="75" t="s">
        <v>62</v>
      </c>
      <c r="AA283" s="75" t="s">
        <v>62</v>
      </c>
      <c r="AB283" s="75" t="s">
        <v>62</v>
      </c>
      <c r="AC283" s="75" t="s">
        <v>62</v>
      </c>
      <c r="AD283" s="75" t="s">
        <v>71</v>
      </c>
      <c r="AE283" s="75" t="s">
        <v>71</v>
      </c>
      <c r="AF283" s="75" t="s">
        <v>71</v>
      </c>
      <c r="AG283" s="75" t="s">
        <v>76</v>
      </c>
      <c r="AH283" s="75" t="s">
        <v>99</v>
      </c>
      <c r="AI283" s="75" t="s">
        <v>99</v>
      </c>
      <c r="AJ283" s="75" t="s">
        <v>99</v>
      </c>
    </row>
    <row r="284" spans="1:36" ht="63.75" x14ac:dyDescent="0.25">
      <c r="A284" s="75" t="s">
        <v>1436</v>
      </c>
      <c r="B284" s="75" t="s">
        <v>560</v>
      </c>
      <c r="C284" s="75" t="s">
        <v>1437</v>
      </c>
      <c r="D284" s="75" t="s">
        <v>1438</v>
      </c>
      <c r="E284" s="75" t="s">
        <v>1439</v>
      </c>
      <c r="F284" s="75" t="s">
        <v>1440</v>
      </c>
      <c r="G284" s="75" t="s">
        <v>1441</v>
      </c>
      <c r="H284" s="75" t="s">
        <v>65</v>
      </c>
      <c r="I284" s="75" t="s">
        <v>66</v>
      </c>
      <c r="J284" s="75" t="s">
        <v>87</v>
      </c>
      <c r="K284" s="75" t="s">
        <v>88</v>
      </c>
      <c r="L284" s="75" t="s">
        <v>69</v>
      </c>
      <c r="M284" s="75" t="s">
        <v>155</v>
      </c>
      <c r="N284" s="75" t="s">
        <v>1442</v>
      </c>
      <c r="O284" s="75" t="s">
        <v>1443</v>
      </c>
      <c r="P284" s="75" t="s">
        <v>71</v>
      </c>
      <c r="Q284" s="75" t="s">
        <v>72</v>
      </c>
      <c r="R284" s="75" t="s">
        <v>1444</v>
      </c>
      <c r="S284" s="75" t="s">
        <v>524</v>
      </c>
      <c r="T284" s="75" t="s">
        <v>92</v>
      </c>
      <c r="U284" s="75" t="s">
        <v>1445</v>
      </c>
      <c r="V284" s="75" t="s">
        <v>1444</v>
      </c>
      <c r="W284" s="75" t="s">
        <v>62</v>
      </c>
      <c r="X284" s="75" t="s">
        <v>62</v>
      </c>
      <c r="Y284" s="75" t="s">
        <v>62</v>
      </c>
      <c r="Z284" s="75" t="s">
        <v>62</v>
      </c>
      <c r="AA284" s="75" t="s">
        <v>62</v>
      </c>
      <c r="AB284" s="75" t="s">
        <v>62</v>
      </c>
      <c r="AC284" s="75" t="s">
        <v>62</v>
      </c>
      <c r="AD284" s="75" t="s">
        <v>71</v>
      </c>
      <c r="AE284" s="75" t="s">
        <v>71</v>
      </c>
      <c r="AF284" s="75" t="s">
        <v>71</v>
      </c>
      <c r="AG284" s="75" t="s">
        <v>76</v>
      </c>
      <c r="AH284" s="75" t="s">
        <v>77</v>
      </c>
      <c r="AI284" s="75" t="s">
        <v>77</v>
      </c>
      <c r="AJ284" s="75" t="s">
        <v>77</v>
      </c>
    </row>
    <row r="285" spans="1:36" ht="63.75" x14ac:dyDescent="0.25">
      <c r="A285" s="75" t="s">
        <v>1446</v>
      </c>
      <c r="B285" s="75" t="s">
        <v>560</v>
      </c>
      <c r="C285" s="75" t="s">
        <v>1437</v>
      </c>
      <c r="D285" s="75" t="s">
        <v>1438</v>
      </c>
      <c r="E285" s="75" t="s">
        <v>1447</v>
      </c>
      <c r="F285" s="75" t="s">
        <v>1448</v>
      </c>
      <c r="G285" s="75" t="s">
        <v>1449</v>
      </c>
      <c r="H285" s="75" t="s">
        <v>65</v>
      </c>
      <c r="I285" s="75" t="s">
        <v>66</v>
      </c>
      <c r="J285" s="75" t="s">
        <v>87</v>
      </c>
      <c r="K285" s="75" t="s">
        <v>88</v>
      </c>
      <c r="L285" s="75" t="s">
        <v>69</v>
      </c>
      <c r="M285" s="75" t="s">
        <v>70</v>
      </c>
      <c r="N285" s="75" t="s">
        <v>70</v>
      </c>
      <c r="O285" s="75" t="s">
        <v>70</v>
      </c>
      <c r="P285" s="75" t="s">
        <v>71</v>
      </c>
      <c r="Q285" s="75" t="s">
        <v>72</v>
      </c>
      <c r="R285" s="75" t="s">
        <v>1444</v>
      </c>
      <c r="S285" s="75" t="s">
        <v>74</v>
      </c>
      <c r="T285" s="75" t="s">
        <v>92</v>
      </c>
      <c r="U285" s="75" t="s">
        <v>1450</v>
      </c>
      <c r="V285" s="75" t="s">
        <v>1444</v>
      </c>
      <c r="W285" s="75" t="s">
        <v>62</v>
      </c>
      <c r="X285" s="75" t="s">
        <v>62</v>
      </c>
      <c r="Y285" s="75" t="s">
        <v>62</v>
      </c>
      <c r="Z285" s="75" t="s">
        <v>62</v>
      </c>
      <c r="AA285" s="75" t="s">
        <v>62</v>
      </c>
      <c r="AB285" s="75" t="s">
        <v>62</v>
      </c>
      <c r="AC285" s="75" t="s">
        <v>62</v>
      </c>
      <c r="AD285" s="75" t="s">
        <v>71</v>
      </c>
      <c r="AE285" s="75" t="s">
        <v>71</v>
      </c>
      <c r="AF285" s="75" t="s">
        <v>71</v>
      </c>
      <c r="AG285" s="75" t="s">
        <v>76</v>
      </c>
      <c r="AH285" s="75" t="s">
        <v>77</v>
      </c>
      <c r="AI285" s="75" t="s">
        <v>77</v>
      </c>
      <c r="AJ285" s="75" t="s">
        <v>77</v>
      </c>
    </row>
    <row r="286" spans="1:36" ht="51" x14ac:dyDescent="0.25">
      <c r="A286" s="75" t="s">
        <v>1451</v>
      </c>
      <c r="B286" s="75" t="s">
        <v>560</v>
      </c>
      <c r="C286" s="75" t="s">
        <v>1437</v>
      </c>
      <c r="D286" s="75" t="s">
        <v>1438</v>
      </c>
      <c r="E286" s="75" t="s">
        <v>1452</v>
      </c>
      <c r="F286" s="75" t="s">
        <v>1453</v>
      </c>
      <c r="G286" s="75" t="s">
        <v>1454</v>
      </c>
      <c r="H286" s="75" t="s">
        <v>65</v>
      </c>
      <c r="I286" s="75" t="s">
        <v>66</v>
      </c>
      <c r="J286" s="75" t="s">
        <v>87</v>
      </c>
      <c r="K286" s="75" t="s">
        <v>88</v>
      </c>
      <c r="L286" s="75" t="s">
        <v>69</v>
      </c>
      <c r="M286" s="75" t="s">
        <v>520</v>
      </c>
      <c r="N286" s="75" t="s">
        <v>1455</v>
      </c>
      <c r="O286" s="75" t="s">
        <v>1456</v>
      </c>
      <c r="P286" s="75" t="s">
        <v>71</v>
      </c>
      <c r="Q286" s="75" t="s">
        <v>72</v>
      </c>
      <c r="R286" s="75" t="s">
        <v>1444</v>
      </c>
      <c r="S286" s="75" t="s">
        <v>74</v>
      </c>
      <c r="T286" s="75" t="s">
        <v>92</v>
      </c>
      <c r="U286" s="75" t="s">
        <v>1457</v>
      </c>
      <c r="V286" s="75" t="s">
        <v>1444</v>
      </c>
      <c r="W286" s="75" t="s">
        <v>62</v>
      </c>
      <c r="X286" s="75" t="s">
        <v>62</v>
      </c>
      <c r="Y286" s="75" t="s">
        <v>62</v>
      </c>
      <c r="Z286" s="75" t="s">
        <v>62</v>
      </c>
      <c r="AA286" s="75" t="s">
        <v>62</v>
      </c>
      <c r="AB286" s="75" t="s">
        <v>62</v>
      </c>
      <c r="AC286" s="75" t="s">
        <v>62</v>
      </c>
      <c r="AD286" s="75" t="s">
        <v>71</v>
      </c>
      <c r="AE286" s="75" t="s">
        <v>71</v>
      </c>
      <c r="AF286" s="75" t="s">
        <v>71</v>
      </c>
      <c r="AG286" s="75" t="s">
        <v>76</v>
      </c>
      <c r="AH286" s="75" t="s">
        <v>77</v>
      </c>
      <c r="AI286" s="75" t="s">
        <v>76</v>
      </c>
      <c r="AJ286" s="75" t="s">
        <v>77</v>
      </c>
    </row>
    <row r="287" spans="1:36" ht="63.75" x14ac:dyDescent="0.25">
      <c r="A287" s="75" t="s">
        <v>1458</v>
      </c>
      <c r="B287" s="75" t="s">
        <v>560</v>
      </c>
      <c r="C287" s="75" t="s">
        <v>1437</v>
      </c>
      <c r="D287" s="75" t="s">
        <v>1438</v>
      </c>
      <c r="E287" s="75" t="s">
        <v>1459</v>
      </c>
      <c r="F287" s="75" t="s">
        <v>1460</v>
      </c>
      <c r="G287" s="75" t="s">
        <v>1461</v>
      </c>
      <c r="H287" s="75" t="s">
        <v>65</v>
      </c>
      <c r="I287" s="75" t="s">
        <v>66</v>
      </c>
      <c r="J287" s="75" t="s">
        <v>87</v>
      </c>
      <c r="K287" s="75" t="s">
        <v>88</v>
      </c>
      <c r="L287" s="75" t="s">
        <v>69</v>
      </c>
      <c r="M287" s="75" t="s">
        <v>70</v>
      </c>
      <c r="N287" s="75" t="s">
        <v>70</v>
      </c>
      <c r="O287" s="75" t="s">
        <v>70</v>
      </c>
      <c r="P287" s="75" t="s">
        <v>71</v>
      </c>
      <c r="Q287" s="75" t="s">
        <v>72</v>
      </c>
      <c r="R287" s="75" t="s">
        <v>1444</v>
      </c>
      <c r="S287" s="75" t="s">
        <v>74</v>
      </c>
      <c r="T287" s="75" t="s">
        <v>92</v>
      </c>
      <c r="U287" s="75" t="s">
        <v>1462</v>
      </c>
      <c r="V287" s="75" t="s">
        <v>1444</v>
      </c>
      <c r="W287" s="75" t="s">
        <v>62</v>
      </c>
      <c r="X287" s="75" t="s">
        <v>62</v>
      </c>
      <c r="Y287" s="75" t="s">
        <v>62</v>
      </c>
      <c r="Z287" s="75" t="s">
        <v>62</v>
      </c>
      <c r="AA287" s="75" t="s">
        <v>62</v>
      </c>
      <c r="AB287" s="75" t="s">
        <v>62</v>
      </c>
      <c r="AC287" s="75" t="s">
        <v>62</v>
      </c>
      <c r="AD287" s="75" t="s">
        <v>71</v>
      </c>
      <c r="AE287" s="75" t="s">
        <v>71</v>
      </c>
      <c r="AF287" s="75" t="s">
        <v>71</v>
      </c>
      <c r="AG287" s="75" t="s">
        <v>76</v>
      </c>
      <c r="AH287" s="75" t="s">
        <v>76</v>
      </c>
      <c r="AI287" s="75" t="s">
        <v>76</v>
      </c>
      <c r="AJ287" s="75" t="s">
        <v>76</v>
      </c>
    </row>
    <row r="288" spans="1:36" ht="38.25" x14ac:dyDescent="0.25">
      <c r="A288" s="75" t="s">
        <v>1463</v>
      </c>
      <c r="B288" s="75" t="s">
        <v>560</v>
      </c>
      <c r="C288" s="75" t="s">
        <v>1437</v>
      </c>
      <c r="D288" s="75" t="s">
        <v>1438</v>
      </c>
      <c r="E288" s="75" t="s">
        <v>1464</v>
      </c>
      <c r="F288" s="75" t="s">
        <v>1465</v>
      </c>
      <c r="G288" s="75" t="s">
        <v>1466</v>
      </c>
      <c r="H288" s="75" t="s">
        <v>65</v>
      </c>
      <c r="I288" s="75" t="s">
        <v>66</v>
      </c>
      <c r="J288" s="75" t="s">
        <v>87</v>
      </c>
      <c r="K288" s="75" t="s">
        <v>88</v>
      </c>
      <c r="L288" s="75" t="s">
        <v>69</v>
      </c>
      <c r="M288" s="75" t="s">
        <v>70</v>
      </c>
      <c r="N288" s="75" t="s">
        <v>70</v>
      </c>
      <c r="O288" s="75" t="s">
        <v>70</v>
      </c>
      <c r="P288" s="75" t="s">
        <v>71</v>
      </c>
      <c r="Q288" s="75" t="s">
        <v>72</v>
      </c>
      <c r="R288" s="75" t="s">
        <v>1444</v>
      </c>
      <c r="S288" s="75" t="s">
        <v>74</v>
      </c>
      <c r="T288" s="75" t="s">
        <v>92</v>
      </c>
      <c r="U288" s="75" t="s">
        <v>1457</v>
      </c>
      <c r="V288" s="75" t="s">
        <v>1444</v>
      </c>
      <c r="W288" s="75" t="s">
        <v>62</v>
      </c>
      <c r="X288" s="75" t="s">
        <v>62</v>
      </c>
      <c r="Y288" s="75" t="s">
        <v>62</v>
      </c>
      <c r="Z288" s="75" t="s">
        <v>62</v>
      </c>
      <c r="AA288" s="75" t="s">
        <v>62</v>
      </c>
      <c r="AB288" s="75" t="s">
        <v>62</v>
      </c>
      <c r="AC288" s="75" t="s">
        <v>62</v>
      </c>
      <c r="AD288" s="75" t="s">
        <v>71</v>
      </c>
      <c r="AE288" s="75" t="s">
        <v>71</v>
      </c>
      <c r="AF288" s="75" t="s">
        <v>71</v>
      </c>
      <c r="AG288" s="75" t="s">
        <v>76</v>
      </c>
      <c r="AH288" s="75" t="s">
        <v>77</v>
      </c>
      <c r="AI288" s="75" t="s">
        <v>76</v>
      </c>
      <c r="AJ288" s="75" t="s">
        <v>77</v>
      </c>
    </row>
    <row r="289" spans="1:36" ht="51" x14ac:dyDescent="0.25">
      <c r="A289" s="75" t="s">
        <v>1467</v>
      </c>
      <c r="B289" s="75" t="s">
        <v>560</v>
      </c>
      <c r="C289" s="75" t="s">
        <v>1437</v>
      </c>
      <c r="D289" s="75" t="s">
        <v>1468</v>
      </c>
      <c r="E289" s="75" t="s">
        <v>62</v>
      </c>
      <c r="F289" s="75" t="s">
        <v>1469</v>
      </c>
      <c r="G289" s="75" t="s">
        <v>1470</v>
      </c>
      <c r="H289" s="75" t="s">
        <v>65</v>
      </c>
      <c r="I289" s="75" t="s">
        <v>66</v>
      </c>
      <c r="J289" s="75" t="s">
        <v>87</v>
      </c>
      <c r="K289" s="75" t="s">
        <v>88</v>
      </c>
      <c r="L289" s="75" t="s">
        <v>69</v>
      </c>
      <c r="M289" s="75" t="s">
        <v>155</v>
      </c>
      <c r="N289" s="75" t="s">
        <v>1471</v>
      </c>
      <c r="O289" s="75" t="s">
        <v>1472</v>
      </c>
      <c r="P289" s="75" t="s">
        <v>71</v>
      </c>
      <c r="Q289" s="75" t="s">
        <v>72</v>
      </c>
      <c r="R289" s="75" t="s">
        <v>1444</v>
      </c>
      <c r="S289" s="75" t="s">
        <v>74</v>
      </c>
      <c r="T289" s="75" t="s">
        <v>92</v>
      </c>
      <c r="U289" s="75" t="s">
        <v>1473</v>
      </c>
      <c r="V289" s="75" t="s">
        <v>1444</v>
      </c>
      <c r="W289" s="75" t="s">
        <v>62</v>
      </c>
      <c r="X289" s="75" t="s">
        <v>62</v>
      </c>
      <c r="Y289" s="75" t="s">
        <v>62</v>
      </c>
      <c r="Z289" s="75" t="s">
        <v>62</v>
      </c>
      <c r="AA289" s="75" t="s">
        <v>62</v>
      </c>
      <c r="AB289" s="75" t="s">
        <v>62</v>
      </c>
      <c r="AC289" s="75" t="s">
        <v>62</v>
      </c>
      <c r="AD289" s="75" t="s">
        <v>71</v>
      </c>
      <c r="AE289" s="75" t="s">
        <v>71</v>
      </c>
      <c r="AF289" s="75" t="s">
        <v>71</v>
      </c>
      <c r="AG289" s="75" t="s">
        <v>76</v>
      </c>
      <c r="AH289" s="75" t="s">
        <v>99</v>
      </c>
      <c r="AI289" s="75" t="s">
        <v>99</v>
      </c>
      <c r="AJ289" s="75" t="s">
        <v>99</v>
      </c>
    </row>
    <row r="290" spans="1:36" ht="63.75" x14ac:dyDescent="0.25">
      <c r="A290" s="75" t="s">
        <v>1474</v>
      </c>
      <c r="B290" s="75" t="s">
        <v>560</v>
      </c>
      <c r="C290" s="75" t="s">
        <v>1437</v>
      </c>
      <c r="D290" s="75" t="s">
        <v>1438</v>
      </c>
      <c r="E290" s="75" t="s">
        <v>1475</v>
      </c>
      <c r="F290" s="75" t="s">
        <v>1476</v>
      </c>
      <c r="G290" s="75" t="s">
        <v>1477</v>
      </c>
      <c r="H290" s="75" t="s">
        <v>65</v>
      </c>
      <c r="I290" s="75" t="s">
        <v>66</v>
      </c>
      <c r="J290" s="75" t="s">
        <v>87</v>
      </c>
      <c r="K290" s="75" t="s">
        <v>88</v>
      </c>
      <c r="L290" s="75" t="s">
        <v>69</v>
      </c>
      <c r="M290" s="75" t="s">
        <v>70</v>
      </c>
      <c r="N290" s="75" t="s">
        <v>70</v>
      </c>
      <c r="O290" s="75" t="s">
        <v>70</v>
      </c>
      <c r="P290" s="75" t="s">
        <v>71</v>
      </c>
      <c r="Q290" s="75" t="s">
        <v>72</v>
      </c>
      <c r="R290" s="75" t="s">
        <v>1444</v>
      </c>
      <c r="S290" s="75" t="s">
        <v>74</v>
      </c>
      <c r="T290" s="75" t="s">
        <v>92</v>
      </c>
      <c r="U290" s="75" t="s">
        <v>1478</v>
      </c>
      <c r="V290" s="75" t="s">
        <v>1444</v>
      </c>
      <c r="W290" s="75" t="s">
        <v>62</v>
      </c>
      <c r="X290" s="75" t="s">
        <v>62</v>
      </c>
      <c r="Y290" s="75" t="s">
        <v>62</v>
      </c>
      <c r="Z290" s="75" t="s">
        <v>62</v>
      </c>
      <c r="AA290" s="75" t="s">
        <v>62</v>
      </c>
      <c r="AB290" s="75" t="s">
        <v>62</v>
      </c>
      <c r="AC290" s="75" t="s">
        <v>62</v>
      </c>
      <c r="AD290" s="75" t="s">
        <v>71</v>
      </c>
      <c r="AE290" s="75" t="s">
        <v>71</v>
      </c>
      <c r="AF290" s="75" t="s">
        <v>71</v>
      </c>
      <c r="AG290" s="75" t="s">
        <v>76</v>
      </c>
      <c r="AH290" s="75" t="s">
        <v>77</v>
      </c>
      <c r="AI290" s="75" t="s">
        <v>76</v>
      </c>
      <c r="AJ290" s="75" t="s">
        <v>77</v>
      </c>
    </row>
    <row r="291" spans="1:36" ht="63.75" x14ac:dyDescent="0.25">
      <c r="A291" s="75" t="s">
        <v>1479</v>
      </c>
      <c r="B291" s="75" t="s">
        <v>560</v>
      </c>
      <c r="C291" s="75" t="s">
        <v>1437</v>
      </c>
      <c r="D291" s="75" t="s">
        <v>62</v>
      </c>
      <c r="E291" s="75" t="s">
        <v>62</v>
      </c>
      <c r="F291" s="75" t="s">
        <v>1480</v>
      </c>
      <c r="G291" s="75" t="s">
        <v>1481</v>
      </c>
      <c r="H291" s="75" t="s">
        <v>65</v>
      </c>
      <c r="I291" s="75" t="s">
        <v>66</v>
      </c>
      <c r="J291" s="75" t="s">
        <v>87</v>
      </c>
      <c r="K291" s="75" t="s">
        <v>68</v>
      </c>
      <c r="L291" s="75" t="s">
        <v>69</v>
      </c>
      <c r="M291" s="75" t="s">
        <v>1003</v>
      </c>
      <c r="N291" s="75" t="s">
        <v>1480</v>
      </c>
      <c r="O291" s="75" t="s">
        <v>1482</v>
      </c>
      <c r="P291" s="75" t="s">
        <v>71</v>
      </c>
      <c r="Q291" s="75" t="s">
        <v>72</v>
      </c>
      <c r="R291" s="75" t="s">
        <v>1444</v>
      </c>
      <c r="S291" s="75" t="s">
        <v>74</v>
      </c>
      <c r="T291" s="75" t="s">
        <v>92</v>
      </c>
      <c r="U291" s="75" t="s">
        <v>1483</v>
      </c>
      <c r="V291" s="75" t="s">
        <v>1444</v>
      </c>
      <c r="W291" s="75" t="s">
        <v>62</v>
      </c>
      <c r="X291" s="75" t="s">
        <v>62</v>
      </c>
      <c r="Y291" s="75" t="s">
        <v>62</v>
      </c>
      <c r="Z291" s="75" t="s">
        <v>62</v>
      </c>
      <c r="AA291" s="75" t="s">
        <v>62</v>
      </c>
      <c r="AB291" s="75" t="s">
        <v>62</v>
      </c>
      <c r="AC291" s="75" t="s">
        <v>62</v>
      </c>
      <c r="AD291" s="75" t="s">
        <v>71</v>
      </c>
      <c r="AE291" s="75" t="s">
        <v>71</v>
      </c>
      <c r="AF291" s="75" t="s">
        <v>71</v>
      </c>
      <c r="AG291" s="75" t="s">
        <v>76</v>
      </c>
      <c r="AH291" s="75" t="s">
        <v>77</v>
      </c>
      <c r="AI291" s="75" t="s">
        <v>77</v>
      </c>
      <c r="AJ291" s="75" t="s">
        <v>77</v>
      </c>
    </row>
    <row r="292" spans="1:36" ht="51" x14ac:dyDescent="0.25">
      <c r="A292" s="75" t="s">
        <v>1484</v>
      </c>
      <c r="B292" s="75" t="s">
        <v>560</v>
      </c>
      <c r="C292" s="75" t="s">
        <v>1437</v>
      </c>
      <c r="D292" s="75" t="s">
        <v>62</v>
      </c>
      <c r="E292" s="75" t="s">
        <v>62</v>
      </c>
      <c r="F292" s="75" t="s">
        <v>1485</v>
      </c>
      <c r="G292" s="75" t="s">
        <v>1486</v>
      </c>
      <c r="H292" s="75" t="s">
        <v>65</v>
      </c>
      <c r="I292" s="75" t="s">
        <v>66</v>
      </c>
      <c r="J292" s="75" t="s">
        <v>87</v>
      </c>
      <c r="K292" s="75" t="s">
        <v>68</v>
      </c>
      <c r="L292" s="75" t="s">
        <v>69</v>
      </c>
      <c r="M292" s="75" t="s">
        <v>520</v>
      </c>
      <c r="N292" s="75" t="s">
        <v>1485</v>
      </c>
      <c r="O292" s="75" t="s">
        <v>1487</v>
      </c>
      <c r="P292" s="75" t="s">
        <v>71</v>
      </c>
      <c r="Q292" s="75" t="s">
        <v>72</v>
      </c>
      <c r="R292" s="75" t="s">
        <v>1444</v>
      </c>
      <c r="S292" s="75" t="s">
        <v>524</v>
      </c>
      <c r="T292" s="75" t="s">
        <v>92</v>
      </c>
      <c r="U292" s="75" t="s">
        <v>1457</v>
      </c>
      <c r="V292" s="75" t="s">
        <v>1444</v>
      </c>
      <c r="W292" s="75" t="s">
        <v>62</v>
      </c>
      <c r="X292" s="75" t="s">
        <v>62</v>
      </c>
      <c r="Y292" s="75" t="s">
        <v>62</v>
      </c>
      <c r="Z292" s="75" t="s">
        <v>62</v>
      </c>
      <c r="AA292" s="75" t="s">
        <v>62</v>
      </c>
      <c r="AB292" s="75" t="s">
        <v>62</v>
      </c>
      <c r="AC292" s="75" t="s">
        <v>62</v>
      </c>
      <c r="AD292" s="75" t="s">
        <v>71</v>
      </c>
      <c r="AE292" s="75" t="s">
        <v>71</v>
      </c>
      <c r="AF292" s="75" t="s">
        <v>71</v>
      </c>
      <c r="AG292" s="75" t="s">
        <v>76</v>
      </c>
      <c r="AH292" s="75" t="s">
        <v>76</v>
      </c>
      <c r="AI292" s="75" t="s">
        <v>77</v>
      </c>
      <c r="AJ292" s="75" t="s">
        <v>77</v>
      </c>
    </row>
    <row r="293" spans="1:36" ht="63.75" x14ac:dyDescent="0.25">
      <c r="A293" s="75" t="s">
        <v>1488</v>
      </c>
      <c r="B293" s="75" t="s">
        <v>560</v>
      </c>
      <c r="C293" s="75" t="s">
        <v>1437</v>
      </c>
      <c r="D293" s="75" t="s">
        <v>1489</v>
      </c>
      <c r="E293" s="75" t="s">
        <v>62</v>
      </c>
      <c r="F293" s="75" t="s">
        <v>1455</v>
      </c>
      <c r="G293" s="75" t="s">
        <v>1490</v>
      </c>
      <c r="H293" s="75" t="s">
        <v>65</v>
      </c>
      <c r="I293" s="75" t="s">
        <v>66</v>
      </c>
      <c r="J293" s="75" t="s">
        <v>87</v>
      </c>
      <c r="K293" s="75" t="s">
        <v>68</v>
      </c>
      <c r="L293" s="75" t="s">
        <v>69</v>
      </c>
      <c r="M293" s="75" t="s">
        <v>520</v>
      </c>
      <c r="N293" s="75" t="s">
        <v>1455</v>
      </c>
      <c r="O293" s="75" t="s">
        <v>1491</v>
      </c>
      <c r="P293" s="75" t="s">
        <v>71</v>
      </c>
      <c r="Q293" s="75" t="s">
        <v>72</v>
      </c>
      <c r="R293" s="75" t="s">
        <v>1444</v>
      </c>
      <c r="S293" s="75" t="s">
        <v>524</v>
      </c>
      <c r="T293" s="75" t="s">
        <v>92</v>
      </c>
      <c r="U293" s="75" t="s">
        <v>1492</v>
      </c>
      <c r="V293" s="75" t="s">
        <v>1444</v>
      </c>
      <c r="W293" s="75" t="s">
        <v>62</v>
      </c>
      <c r="X293" s="75" t="s">
        <v>62</v>
      </c>
      <c r="Y293" s="75" t="s">
        <v>62</v>
      </c>
      <c r="Z293" s="75" t="s">
        <v>62</v>
      </c>
      <c r="AA293" s="75" t="s">
        <v>62</v>
      </c>
      <c r="AB293" s="75" t="s">
        <v>62</v>
      </c>
      <c r="AC293" s="75" t="s">
        <v>62</v>
      </c>
      <c r="AD293" s="75" t="s">
        <v>71</v>
      </c>
      <c r="AE293" s="75" t="s">
        <v>71</v>
      </c>
      <c r="AF293" s="75" t="s">
        <v>71</v>
      </c>
      <c r="AG293" s="75" t="s">
        <v>76</v>
      </c>
      <c r="AH293" s="75" t="s">
        <v>77</v>
      </c>
      <c r="AI293" s="75" t="s">
        <v>77</v>
      </c>
      <c r="AJ293" s="75" t="s">
        <v>77</v>
      </c>
    </row>
    <row r="294" spans="1:36" ht="63.75" x14ac:dyDescent="0.25">
      <c r="A294" s="75" t="s">
        <v>1493</v>
      </c>
      <c r="B294" s="75" t="s">
        <v>560</v>
      </c>
      <c r="C294" s="75" t="s">
        <v>1437</v>
      </c>
      <c r="D294" s="75" t="s">
        <v>1494</v>
      </c>
      <c r="E294" s="75" t="s">
        <v>62</v>
      </c>
      <c r="F294" s="75" t="s">
        <v>1495</v>
      </c>
      <c r="G294" s="75" t="s">
        <v>1496</v>
      </c>
      <c r="H294" s="75" t="s">
        <v>65</v>
      </c>
      <c r="I294" s="75" t="s">
        <v>66</v>
      </c>
      <c r="J294" s="75" t="s">
        <v>87</v>
      </c>
      <c r="K294" s="75" t="s">
        <v>68</v>
      </c>
      <c r="L294" s="75" t="s">
        <v>69</v>
      </c>
      <c r="M294" s="75" t="s">
        <v>520</v>
      </c>
      <c r="N294" s="75" t="s">
        <v>1497</v>
      </c>
      <c r="O294" s="75" t="s">
        <v>1498</v>
      </c>
      <c r="P294" s="75" t="s">
        <v>71</v>
      </c>
      <c r="Q294" s="75" t="s">
        <v>72</v>
      </c>
      <c r="R294" s="75" t="s">
        <v>1444</v>
      </c>
      <c r="S294" s="75" t="s">
        <v>524</v>
      </c>
      <c r="T294" s="75" t="s">
        <v>92</v>
      </c>
      <c r="U294" s="75" t="s">
        <v>1492</v>
      </c>
      <c r="V294" s="75" t="s">
        <v>1444</v>
      </c>
      <c r="W294" s="75" t="s">
        <v>62</v>
      </c>
      <c r="X294" s="75" t="s">
        <v>62</v>
      </c>
      <c r="Y294" s="75" t="s">
        <v>62</v>
      </c>
      <c r="Z294" s="75" t="s">
        <v>62</v>
      </c>
      <c r="AA294" s="75" t="s">
        <v>62</v>
      </c>
      <c r="AB294" s="75" t="s">
        <v>62</v>
      </c>
      <c r="AC294" s="75" t="s">
        <v>62</v>
      </c>
      <c r="AD294" s="75" t="s">
        <v>71</v>
      </c>
      <c r="AE294" s="75" t="s">
        <v>71</v>
      </c>
      <c r="AF294" s="75" t="s">
        <v>71</v>
      </c>
      <c r="AG294" s="75" t="s">
        <v>76</v>
      </c>
      <c r="AH294" s="75" t="s">
        <v>77</v>
      </c>
      <c r="AI294" s="75" t="s">
        <v>77</v>
      </c>
      <c r="AJ294" s="75" t="s">
        <v>77</v>
      </c>
    </row>
    <row r="295" spans="1:36" ht="63.75" x14ac:dyDescent="0.25">
      <c r="A295" s="75" t="s">
        <v>1499</v>
      </c>
      <c r="B295" s="75" t="s">
        <v>560</v>
      </c>
      <c r="C295" s="75" t="s">
        <v>1437</v>
      </c>
      <c r="D295" s="75" t="s">
        <v>62</v>
      </c>
      <c r="E295" s="75" t="s">
        <v>62</v>
      </c>
      <c r="F295" s="75" t="s">
        <v>1500</v>
      </c>
      <c r="G295" s="75" t="s">
        <v>1501</v>
      </c>
      <c r="H295" s="75" t="s">
        <v>65</v>
      </c>
      <c r="I295" s="75" t="s">
        <v>66</v>
      </c>
      <c r="J295" s="75" t="s">
        <v>87</v>
      </c>
      <c r="K295" s="75" t="s">
        <v>68</v>
      </c>
      <c r="L295" s="75" t="s">
        <v>69</v>
      </c>
      <c r="M295" s="75" t="s">
        <v>155</v>
      </c>
      <c r="N295" s="75" t="s">
        <v>1442</v>
      </c>
      <c r="O295" s="75" t="s">
        <v>1502</v>
      </c>
      <c r="P295" s="75" t="s">
        <v>71</v>
      </c>
      <c r="Q295" s="75" t="s">
        <v>72</v>
      </c>
      <c r="R295" s="75" t="s">
        <v>1444</v>
      </c>
      <c r="S295" s="75" t="s">
        <v>74</v>
      </c>
      <c r="T295" s="75" t="s">
        <v>92</v>
      </c>
      <c r="U295" s="75" t="s">
        <v>1503</v>
      </c>
      <c r="V295" s="75" t="s">
        <v>1444</v>
      </c>
      <c r="W295" s="75" t="s">
        <v>62</v>
      </c>
      <c r="X295" s="75" t="s">
        <v>62</v>
      </c>
      <c r="Y295" s="75" t="s">
        <v>62</v>
      </c>
      <c r="Z295" s="75" t="s">
        <v>62</v>
      </c>
      <c r="AA295" s="75" t="s">
        <v>62</v>
      </c>
      <c r="AB295" s="75" t="s">
        <v>62</v>
      </c>
      <c r="AC295" s="75" t="s">
        <v>62</v>
      </c>
      <c r="AD295" s="75" t="s">
        <v>71</v>
      </c>
      <c r="AE295" s="75" t="s">
        <v>71</v>
      </c>
      <c r="AF295" s="75" t="s">
        <v>71</v>
      </c>
      <c r="AG295" s="75" t="s">
        <v>76</v>
      </c>
      <c r="AH295" s="75" t="s">
        <v>77</v>
      </c>
      <c r="AI295" s="75" t="s">
        <v>76</v>
      </c>
      <c r="AJ295" s="75" t="s">
        <v>77</v>
      </c>
    </row>
    <row r="296" spans="1:36" ht="38.25" x14ac:dyDescent="0.25">
      <c r="A296" s="75" t="s">
        <v>1504</v>
      </c>
      <c r="B296" s="75" t="s">
        <v>560</v>
      </c>
      <c r="C296" s="75" t="s">
        <v>1437</v>
      </c>
      <c r="D296" s="75" t="s">
        <v>1505</v>
      </c>
      <c r="E296" s="75" t="s">
        <v>62</v>
      </c>
      <c r="F296" s="75" t="s">
        <v>1506</v>
      </c>
      <c r="G296" s="75" t="s">
        <v>1507</v>
      </c>
      <c r="H296" s="75" t="s">
        <v>65</v>
      </c>
      <c r="I296" s="75" t="s">
        <v>66</v>
      </c>
      <c r="J296" s="75" t="s">
        <v>105</v>
      </c>
      <c r="K296" s="75" t="s">
        <v>68</v>
      </c>
      <c r="L296" s="75" t="s">
        <v>69</v>
      </c>
      <c r="M296" s="75" t="s">
        <v>155</v>
      </c>
      <c r="N296" s="75" t="s">
        <v>1471</v>
      </c>
      <c r="O296" s="75" t="s">
        <v>1508</v>
      </c>
      <c r="P296" s="75" t="s">
        <v>71</v>
      </c>
      <c r="Q296" s="75" t="s">
        <v>72</v>
      </c>
      <c r="R296" s="75" t="s">
        <v>1444</v>
      </c>
      <c r="S296" s="75" t="s">
        <v>524</v>
      </c>
      <c r="T296" s="75" t="s">
        <v>92</v>
      </c>
      <c r="U296" s="75" t="s">
        <v>1509</v>
      </c>
      <c r="V296" s="75" t="s">
        <v>1444</v>
      </c>
      <c r="W296" s="75" t="s">
        <v>62</v>
      </c>
      <c r="X296" s="75" t="s">
        <v>62</v>
      </c>
      <c r="Y296" s="75" t="s">
        <v>62</v>
      </c>
      <c r="Z296" s="75" t="s">
        <v>62</v>
      </c>
      <c r="AA296" s="75" t="s">
        <v>62</v>
      </c>
      <c r="AB296" s="75" t="s">
        <v>62</v>
      </c>
      <c r="AC296" s="75" t="s">
        <v>62</v>
      </c>
      <c r="AD296" s="75" t="s">
        <v>71</v>
      </c>
      <c r="AE296" s="75" t="s">
        <v>71</v>
      </c>
      <c r="AF296" s="75" t="s">
        <v>71</v>
      </c>
      <c r="AG296" s="75" t="s">
        <v>76</v>
      </c>
      <c r="AH296" s="75" t="s">
        <v>77</v>
      </c>
      <c r="AI296" s="75" t="s">
        <v>77</v>
      </c>
      <c r="AJ296" s="75" t="s">
        <v>77</v>
      </c>
    </row>
    <row r="297" spans="1:36" ht="51" x14ac:dyDescent="0.25">
      <c r="A297" s="75" t="s">
        <v>1510</v>
      </c>
      <c r="B297" s="75" t="s">
        <v>560</v>
      </c>
      <c r="C297" s="75" t="s">
        <v>1437</v>
      </c>
      <c r="D297" s="75" t="s">
        <v>62</v>
      </c>
      <c r="E297" s="75" t="s">
        <v>62</v>
      </c>
      <c r="F297" s="75" t="s">
        <v>1511</v>
      </c>
      <c r="G297" s="75" t="s">
        <v>1512</v>
      </c>
      <c r="H297" s="75" t="s">
        <v>65</v>
      </c>
      <c r="I297" s="75" t="s">
        <v>66</v>
      </c>
      <c r="J297" s="75" t="s">
        <v>87</v>
      </c>
      <c r="K297" s="75" t="s">
        <v>88</v>
      </c>
      <c r="L297" s="75" t="s">
        <v>69</v>
      </c>
      <c r="M297" s="75" t="s">
        <v>155</v>
      </c>
      <c r="N297" s="75" t="s">
        <v>1513</v>
      </c>
      <c r="O297" s="75" t="s">
        <v>1514</v>
      </c>
      <c r="P297" s="75" t="s">
        <v>71</v>
      </c>
      <c r="Q297" s="75" t="s">
        <v>72</v>
      </c>
      <c r="R297" s="75" t="s">
        <v>1444</v>
      </c>
      <c r="S297" s="75" t="s">
        <v>524</v>
      </c>
      <c r="T297" s="75" t="s">
        <v>92</v>
      </c>
      <c r="U297" s="75" t="s">
        <v>1515</v>
      </c>
      <c r="V297" s="75" t="s">
        <v>1444</v>
      </c>
      <c r="W297" s="75" t="s">
        <v>62</v>
      </c>
      <c r="X297" s="75" t="s">
        <v>62</v>
      </c>
      <c r="Y297" s="75" t="s">
        <v>62</v>
      </c>
      <c r="Z297" s="75" t="s">
        <v>62</v>
      </c>
      <c r="AA297" s="75" t="s">
        <v>62</v>
      </c>
      <c r="AB297" s="75" t="s">
        <v>62</v>
      </c>
      <c r="AC297" s="75" t="s">
        <v>62</v>
      </c>
      <c r="AD297" s="75" t="s">
        <v>71</v>
      </c>
      <c r="AE297" s="75" t="s">
        <v>71</v>
      </c>
      <c r="AF297" s="75" t="s">
        <v>71</v>
      </c>
      <c r="AG297" s="75" t="s">
        <v>76</v>
      </c>
      <c r="AH297" s="75" t="s">
        <v>77</v>
      </c>
      <c r="AI297" s="75" t="s">
        <v>77</v>
      </c>
      <c r="AJ297" s="75" t="s">
        <v>77</v>
      </c>
    </row>
    <row r="298" spans="1:36" ht="51" x14ac:dyDescent="0.25">
      <c r="A298" s="75" t="s">
        <v>1516</v>
      </c>
      <c r="B298" s="75" t="s">
        <v>560</v>
      </c>
      <c r="C298" s="75" t="s">
        <v>1437</v>
      </c>
      <c r="D298" s="75" t="s">
        <v>1517</v>
      </c>
      <c r="E298" s="75" t="s">
        <v>62</v>
      </c>
      <c r="F298" s="75" t="s">
        <v>1518</v>
      </c>
      <c r="G298" s="75" t="s">
        <v>1519</v>
      </c>
      <c r="H298" s="75" t="s">
        <v>65</v>
      </c>
      <c r="I298" s="75" t="s">
        <v>66</v>
      </c>
      <c r="J298" s="75" t="s">
        <v>105</v>
      </c>
      <c r="K298" s="75" t="s">
        <v>68</v>
      </c>
      <c r="L298" s="75" t="s">
        <v>69</v>
      </c>
      <c r="M298" s="75" t="s">
        <v>520</v>
      </c>
      <c r="N298" s="75" t="s">
        <v>1513</v>
      </c>
      <c r="O298" s="75" t="s">
        <v>1514</v>
      </c>
      <c r="P298" s="75" t="s">
        <v>71</v>
      </c>
      <c r="Q298" s="75" t="s">
        <v>72</v>
      </c>
      <c r="R298" s="75" t="s">
        <v>1444</v>
      </c>
      <c r="S298" s="75" t="s">
        <v>524</v>
      </c>
      <c r="T298" s="75" t="s">
        <v>92</v>
      </c>
      <c r="U298" s="75" t="s">
        <v>1509</v>
      </c>
      <c r="V298" s="75" t="s">
        <v>1444</v>
      </c>
      <c r="W298" s="75" t="s">
        <v>62</v>
      </c>
      <c r="X298" s="75" t="s">
        <v>62</v>
      </c>
      <c r="Y298" s="75" t="s">
        <v>62</v>
      </c>
      <c r="Z298" s="75" t="s">
        <v>62</v>
      </c>
      <c r="AA298" s="75" t="s">
        <v>62</v>
      </c>
      <c r="AB298" s="75" t="s">
        <v>62</v>
      </c>
      <c r="AC298" s="75" t="s">
        <v>62</v>
      </c>
      <c r="AD298" s="75" t="s">
        <v>71</v>
      </c>
      <c r="AE298" s="75" t="s">
        <v>71</v>
      </c>
      <c r="AF298" s="75" t="s">
        <v>71</v>
      </c>
      <c r="AG298" s="75" t="s">
        <v>76</v>
      </c>
      <c r="AH298" s="75" t="s">
        <v>77</v>
      </c>
      <c r="AI298" s="75" t="s">
        <v>77</v>
      </c>
      <c r="AJ298" s="75" t="s">
        <v>77</v>
      </c>
    </row>
    <row r="299" spans="1:36" ht="51" x14ac:dyDescent="0.25">
      <c r="A299" s="75" t="s">
        <v>1520</v>
      </c>
      <c r="B299" s="75" t="s">
        <v>560</v>
      </c>
      <c r="C299" s="75" t="s">
        <v>1437</v>
      </c>
      <c r="D299" s="75" t="s">
        <v>1521</v>
      </c>
      <c r="E299" s="75" t="s">
        <v>62</v>
      </c>
      <c r="F299" s="75" t="s">
        <v>1522</v>
      </c>
      <c r="G299" s="75" t="s">
        <v>1523</v>
      </c>
      <c r="H299" s="75" t="s">
        <v>65</v>
      </c>
      <c r="I299" s="75" t="s">
        <v>66</v>
      </c>
      <c r="J299" s="75" t="s">
        <v>87</v>
      </c>
      <c r="K299" s="75" t="s">
        <v>88</v>
      </c>
      <c r="L299" s="75" t="s">
        <v>69</v>
      </c>
      <c r="M299" s="75" t="s">
        <v>155</v>
      </c>
      <c r="N299" s="75" t="s">
        <v>1513</v>
      </c>
      <c r="O299" s="75" t="s">
        <v>1514</v>
      </c>
      <c r="P299" s="75" t="s">
        <v>71</v>
      </c>
      <c r="Q299" s="75" t="s">
        <v>72</v>
      </c>
      <c r="R299" s="75" t="s">
        <v>1444</v>
      </c>
      <c r="S299" s="75" t="s">
        <v>74</v>
      </c>
      <c r="T299" s="75" t="s">
        <v>92</v>
      </c>
      <c r="U299" s="75" t="s">
        <v>1524</v>
      </c>
      <c r="V299" s="75" t="s">
        <v>1444</v>
      </c>
      <c r="W299" s="75" t="s">
        <v>62</v>
      </c>
      <c r="X299" s="75" t="s">
        <v>62</v>
      </c>
      <c r="Y299" s="75" t="s">
        <v>62</v>
      </c>
      <c r="Z299" s="75" t="s">
        <v>62</v>
      </c>
      <c r="AA299" s="75" t="s">
        <v>62</v>
      </c>
      <c r="AB299" s="75" t="s">
        <v>62</v>
      </c>
      <c r="AC299" s="75" t="s">
        <v>62</v>
      </c>
      <c r="AD299" s="75" t="s">
        <v>71</v>
      </c>
      <c r="AE299" s="75" t="s">
        <v>71</v>
      </c>
      <c r="AF299" s="75" t="s">
        <v>71</v>
      </c>
      <c r="AG299" s="75" t="s">
        <v>76</v>
      </c>
      <c r="AH299" s="75" t="s">
        <v>99</v>
      </c>
      <c r="AI299" s="75" t="s">
        <v>99</v>
      </c>
      <c r="AJ299" s="75" t="s">
        <v>99</v>
      </c>
    </row>
    <row r="300" spans="1:36" ht="51" x14ac:dyDescent="0.25">
      <c r="A300" s="75" t="s">
        <v>1525</v>
      </c>
      <c r="B300" s="75" t="s">
        <v>60</v>
      </c>
      <c r="C300" s="75" t="s">
        <v>1526</v>
      </c>
      <c r="D300" s="75" t="s">
        <v>1527</v>
      </c>
      <c r="E300" s="75" t="s">
        <v>1528</v>
      </c>
      <c r="F300" s="75" t="s">
        <v>1529</v>
      </c>
      <c r="G300" s="75" t="s">
        <v>1530</v>
      </c>
      <c r="H300" s="75" t="s">
        <v>65</v>
      </c>
      <c r="I300" s="75" t="s">
        <v>66</v>
      </c>
      <c r="J300" s="75" t="s">
        <v>226</v>
      </c>
      <c r="K300" s="75" t="s">
        <v>154</v>
      </c>
      <c r="L300" s="75" t="s">
        <v>69</v>
      </c>
      <c r="M300" s="75" t="s">
        <v>186</v>
      </c>
      <c r="N300" s="75" t="s">
        <v>283</v>
      </c>
      <c r="O300" s="75" t="s">
        <v>1531</v>
      </c>
      <c r="P300" s="75" t="s">
        <v>272</v>
      </c>
      <c r="Q300" s="75" t="s">
        <v>90</v>
      </c>
      <c r="R300" s="75" t="s">
        <v>248</v>
      </c>
      <c r="S300" s="75" t="s">
        <v>74</v>
      </c>
      <c r="T300" s="75" t="s">
        <v>189</v>
      </c>
      <c r="U300" s="75" t="s">
        <v>62</v>
      </c>
      <c r="V300" s="75" t="s">
        <v>248</v>
      </c>
      <c r="W300" s="200">
        <v>44817</v>
      </c>
      <c r="X300" s="75" t="s">
        <v>190</v>
      </c>
      <c r="Y300" s="75" t="s">
        <v>1532</v>
      </c>
      <c r="Z300" s="75" t="s">
        <v>173</v>
      </c>
      <c r="AA300" s="75" t="s">
        <v>163</v>
      </c>
      <c r="AB300" s="200">
        <v>44817</v>
      </c>
      <c r="AC300" s="75" t="s">
        <v>98</v>
      </c>
      <c r="AD300" s="75" t="s">
        <v>71</v>
      </c>
      <c r="AE300" s="75" t="s">
        <v>71</v>
      </c>
      <c r="AF300" s="75" t="s">
        <v>71</v>
      </c>
      <c r="AG300" s="75" t="s">
        <v>76</v>
      </c>
      <c r="AH300" s="75" t="s">
        <v>77</v>
      </c>
      <c r="AI300" s="75" t="s">
        <v>76</v>
      </c>
      <c r="AJ300" s="75" t="s">
        <v>77</v>
      </c>
    </row>
    <row r="301" spans="1:36" ht="63.75" x14ac:dyDescent="0.25">
      <c r="A301" s="75" t="s">
        <v>1533</v>
      </c>
      <c r="B301" s="75" t="s">
        <v>60</v>
      </c>
      <c r="C301" s="75" t="s">
        <v>1526</v>
      </c>
      <c r="D301" s="75" t="s">
        <v>62</v>
      </c>
      <c r="E301" s="75" t="s">
        <v>62</v>
      </c>
      <c r="F301" s="75" t="s">
        <v>1534</v>
      </c>
      <c r="G301" s="75" t="s">
        <v>62</v>
      </c>
      <c r="H301" s="75" t="s">
        <v>65</v>
      </c>
      <c r="I301" s="75" t="s">
        <v>66</v>
      </c>
      <c r="J301" s="75" t="s">
        <v>62</v>
      </c>
      <c r="K301" s="75" t="s">
        <v>1011</v>
      </c>
      <c r="L301" s="75" t="s">
        <v>69</v>
      </c>
      <c r="M301" s="75" t="s">
        <v>308</v>
      </c>
      <c r="N301" s="75" t="s">
        <v>1535</v>
      </c>
      <c r="O301" s="75" t="s">
        <v>62</v>
      </c>
      <c r="P301" s="75" t="s">
        <v>62</v>
      </c>
      <c r="Q301" s="75" t="s">
        <v>90</v>
      </c>
      <c r="R301" s="75" t="s">
        <v>248</v>
      </c>
      <c r="S301" s="75" t="s">
        <v>74</v>
      </c>
      <c r="T301" s="75" t="s">
        <v>189</v>
      </c>
      <c r="U301" s="75" t="s">
        <v>62</v>
      </c>
      <c r="V301" s="75" t="s">
        <v>248</v>
      </c>
      <c r="W301" s="200">
        <v>44817</v>
      </c>
      <c r="X301" s="75" t="s">
        <v>190</v>
      </c>
      <c r="Y301" s="75" t="s">
        <v>1532</v>
      </c>
      <c r="Z301" s="75" t="s">
        <v>173</v>
      </c>
      <c r="AA301" s="75" t="s">
        <v>163</v>
      </c>
      <c r="AB301" s="200">
        <v>44817</v>
      </c>
      <c r="AC301" s="75" t="s">
        <v>98</v>
      </c>
      <c r="AD301" s="75" t="s">
        <v>71</v>
      </c>
      <c r="AE301" s="75" t="s">
        <v>71</v>
      </c>
      <c r="AF301" s="75" t="s">
        <v>71</v>
      </c>
      <c r="AG301" s="75" t="s">
        <v>76</v>
      </c>
      <c r="AH301" s="75" t="s">
        <v>76</v>
      </c>
      <c r="AI301" s="75" t="s">
        <v>76</v>
      </c>
      <c r="AJ301" s="75" t="s">
        <v>76</v>
      </c>
    </row>
    <row r="302" spans="1:36" ht="86.25" customHeight="1" x14ac:dyDescent="0.25">
      <c r="A302" s="75" t="s">
        <v>1536</v>
      </c>
      <c r="B302" s="75" t="s">
        <v>60</v>
      </c>
      <c r="C302" s="75" t="s">
        <v>1526</v>
      </c>
      <c r="D302" s="75" t="s">
        <v>62</v>
      </c>
      <c r="E302" s="75" t="s">
        <v>62</v>
      </c>
      <c r="F302" s="75" t="s">
        <v>1537</v>
      </c>
      <c r="G302" s="75" t="s">
        <v>1538</v>
      </c>
      <c r="H302" s="75" t="s">
        <v>65</v>
      </c>
      <c r="I302" s="75" t="s">
        <v>66</v>
      </c>
      <c r="J302" s="75" t="s">
        <v>185</v>
      </c>
      <c r="K302" s="75" t="s">
        <v>389</v>
      </c>
      <c r="L302" s="75" t="s">
        <v>69</v>
      </c>
      <c r="M302" s="75" t="s">
        <v>308</v>
      </c>
      <c r="N302" s="75" t="s">
        <v>1535</v>
      </c>
      <c r="O302" s="75" t="s">
        <v>1539</v>
      </c>
      <c r="P302" s="75" t="s">
        <v>89</v>
      </c>
      <c r="Q302" s="75" t="s">
        <v>90</v>
      </c>
      <c r="R302" s="75" t="s">
        <v>248</v>
      </c>
      <c r="S302" s="75" t="s">
        <v>74</v>
      </c>
      <c r="T302" s="75" t="s">
        <v>189</v>
      </c>
      <c r="U302" s="75" t="s">
        <v>62</v>
      </c>
      <c r="V302" s="75" t="s">
        <v>248</v>
      </c>
      <c r="W302" s="200">
        <v>44817</v>
      </c>
      <c r="X302" s="75" t="s">
        <v>190</v>
      </c>
      <c r="Y302" s="75" t="s">
        <v>1532</v>
      </c>
      <c r="Z302" s="75" t="s">
        <v>173</v>
      </c>
      <c r="AA302" s="75" t="s">
        <v>163</v>
      </c>
      <c r="AB302" s="200">
        <v>44817</v>
      </c>
      <c r="AC302" s="75" t="s">
        <v>98</v>
      </c>
      <c r="AD302" s="75" t="s">
        <v>71</v>
      </c>
      <c r="AE302" s="75" t="s">
        <v>71</v>
      </c>
      <c r="AF302" s="75" t="s">
        <v>71</v>
      </c>
      <c r="AG302" s="75" t="s">
        <v>76</v>
      </c>
      <c r="AH302" s="75" t="s">
        <v>76</v>
      </c>
      <c r="AI302" s="75" t="s">
        <v>76</v>
      </c>
      <c r="AJ302" s="75" t="s">
        <v>76</v>
      </c>
    </row>
    <row r="303" spans="1:36" ht="99" customHeight="1" x14ac:dyDescent="0.25">
      <c r="A303" s="75" t="s">
        <v>1540</v>
      </c>
      <c r="B303" s="75" t="s">
        <v>60</v>
      </c>
      <c r="C303" s="75" t="s">
        <v>1526</v>
      </c>
      <c r="D303" s="75" t="s">
        <v>62</v>
      </c>
      <c r="E303" s="75" t="s">
        <v>62</v>
      </c>
      <c r="F303" s="75" t="s">
        <v>1541</v>
      </c>
      <c r="G303" s="75" t="s">
        <v>1542</v>
      </c>
      <c r="H303" s="75" t="s">
        <v>65</v>
      </c>
      <c r="I303" s="75" t="s">
        <v>66</v>
      </c>
      <c r="J303" s="75" t="s">
        <v>185</v>
      </c>
      <c r="K303" s="75" t="s">
        <v>389</v>
      </c>
      <c r="L303" s="75" t="s">
        <v>69</v>
      </c>
      <c r="M303" s="75" t="s">
        <v>308</v>
      </c>
      <c r="N303" s="75" t="s">
        <v>1543</v>
      </c>
      <c r="O303" s="75" t="s">
        <v>1544</v>
      </c>
      <c r="P303" s="75" t="s">
        <v>89</v>
      </c>
      <c r="Q303" s="75" t="s">
        <v>90</v>
      </c>
      <c r="R303" s="75" t="s">
        <v>248</v>
      </c>
      <c r="S303" s="75" t="s">
        <v>74</v>
      </c>
      <c r="T303" s="75" t="s">
        <v>189</v>
      </c>
      <c r="U303" s="75" t="s">
        <v>62</v>
      </c>
      <c r="V303" s="75" t="s">
        <v>248</v>
      </c>
      <c r="W303" s="200">
        <v>44817</v>
      </c>
      <c r="X303" s="75" t="s">
        <v>190</v>
      </c>
      <c r="Y303" s="75" t="s">
        <v>1532</v>
      </c>
      <c r="Z303" s="75" t="s">
        <v>173</v>
      </c>
      <c r="AA303" s="75" t="s">
        <v>163</v>
      </c>
      <c r="AB303" s="200">
        <v>44817</v>
      </c>
      <c r="AC303" s="75" t="s">
        <v>98</v>
      </c>
      <c r="AD303" s="75" t="s">
        <v>71</v>
      </c>
      <c r="AE303" s="75" t="s">
        <v>71</v>
      </c>
      <c r="AF303" s="75" t="s">
        <v>71</v>
      </c>
      <c r="AG303" s="75" t="s">
        <v>77</v>
      </c>
      <c r="AH303" s="75" t="s">
        <v>77</v>
      </c>
      <c r="AI303" s="75" t="s">
        <v>77</v>
      </c>
      <c r="AJ303" s="75" t="s">
        <v>77</v>
      </c>
    </row>
    <row r="304" spans="1:36" ht="38.25" x14ac:dyDescent="0.25">
      <c r="A304" s="75" t="s">
        <v>1545</v>
      </c>
      <c r="B304" s="75" t="s">
        <v>60</v>
      </c>
      <c r="C304" s="75" t="s">
        <v>1526</v>
      </c>
      <c r="D304" s="75" t="s">
        <v>62</v>
      </c>
      <c r="E304" s="75" t="s">
        <v>62</v>
      </c>
      <c r="F304" s="75" t="s">
        <v>1546</v>
      </c>
      <c r="G304" s="75" t="s">
        <v>1547</v>
      </c>
      <c r="H304" s="75" t="s">
        <v>65</v>
      </c>
      <c r="I304" s="75" t="s">
        <v>66</v>
      </c>
      <c r="J304" s="75" t="s">
        <v>226</v>
      </c>
      <c r="K304" s="75" t="s">
        <v>154</v>
      </c>
      <c r="L304" s="75" t="s">
        <v>244</v>
      </c>
      <c r="M304" s="75" t="s">
        <v>186</v>
      </c>
      <c r="N304" s="75" t="s">
        <v>253</v>
      </c>
      <c r="O304" s="75" t="s">
        <v>254</v>
      </c>
      <c r="P304" s="75" t="s">
        <v>89</v>
      </c>
      <c r="Q304" s="75" t="s">
        <v>90</v>
      </c>
      <c r="R304" s="75" t="s">
        <v>248</v>
      </c>
      <c r="S304" s="75" t="s">
        <v>74</v>
      </c>
      <c r="T304" s="75" t="s">
        <v>189</v>
      </c>
      <c r="U304" s="75" t="s">
        <v>62</v>
      </c>
      <c r="V304" s="75" t="s">
        <v>248</v>
      </c>
      <c r="W304" s="200">
        <v>44817</v>
      </c>
      <c r="X304" s="75" t="s">
        <v>190</v>
      </c>
      <c r="Y304" s="75" t="s">
        <v>1532</v>
      </c>
      <c r="Z304" s="75" t="s">
        <v>173</v>
      </c>
      <c r="AA304" s="75" t="s">
        <v>163</v>
      </c>
      <c r="AB304" s="200">
        <v>44817</v>
      </c>
      <c r="AC304" s="75" t="s">
        <v>98</v>
      </c>
      <c r="AD304" s="75" t="s">
        <v>71</v>
      </c>
      <c r="AE304" s="75" t="s">
        <v>71</v>
      </c>
      <c r="AF304" s="75" t="s">
        <v>71</v>
      </c>
      <c r="AG304" s="75" t="s">
        <v>76</v>
      </c>
      <c r="AH304" s="75" t="s">
        <v>76</v>
      </c>
      <c r="AI304" s="75" t="s">
        <v>76</v>
      </c>
      <c r="AJ304" s="75" t="s">
        <v>76</v>
      </c>
    </row>
    <row r="305" spans="1:36" ht="38.25" x14ac:dyDescent="0.25">
      <c r="A305" s="75" t="s">
        <v>1548</v>
      </c>
      <c r="B305" s="75" t="s">
        <v>60</v>
      </c>
      <c r="C305" s="75" t="s">
        <v>1526</v>
      </c>
      <c r="D305" s="75" t="s">
        <v>62</v>
      </c>
      <c r="E305" s="75" t="s">
        <v>62</v>
      </c>
      <c r="F305" s="75" t="s">
        <v>1549</v>
      </c>
      <c r="G305" s="75" t="s">
        <v>1550</v>
      </c>
      <c r="H305" s="75" t="s">
        <v>65</v>
      </c>
      <c r="I305" s="75" t="s">
        <v>66</v>
      </c>
      <c r="J305" s="75" t="s">
        <v>226</v>
      </c>
      <c r="K305" s="75" t="s">
        <v>154</v>
      </c>
      <c r="L305" s="75" t="s">
        <v>244</v>
      </c>
      <c r="M305" s="75" t="s">
        <v>186</v>
      </c>
      <c r="N305" s="75" t="s">
        <v>253</v>
      </c>
      <c r="O305" s="75" t="s">
        <v>254</v>
      </c>
      <c r="P305" s="75" t="s">
        <v>89</v>
      </c>
      <c r="Q305" s="75" t="s">
        <v>90</v>
      </c>
      <c r="R305" s="75" t="s">
        <v>248</v>
      </c>
      <c r="S305" s="75" t="s">
        <v>74</v>
      </c>
      <c r="T305" s="75" t="s">
        <v>189</v>
      </c>
      <c r="U305" s="75" t="s">
        <v>62</v>
      </c>
      <c r="V305" s="75" t="s">
        <v>248</v>
      </c>
      <c r="W305" s="200">
        <v>44817</v>
      </c>
      <c r="X305" s="75" t="s">
        <v>190</v>
      </c>
      <c r="Y305" s="75" t="s">
        <v>1532</v>
      </c>
      <c r="Z305" s="75" t="s">
        <v>173</v>
      </c>
      <c r="AA305" s="75" t="s">
        <v>163</v>
      </c>
      <c r="AB305" s="200">
        <v>44817</v>
      </c>
      <c r="AC305" s="75" t="s">
        <v>98</v>
      </c>
      <c r="AD305" s="75" t="s">
        <v>71</v>
      </c>
      <c r="AE305" s="75" t="s">
        <v>71</v>
      </c>
      <c r="AF305" s="75" t="s">
        <v>71</v>
      </c>
      <c r="AG305" s="75" t="s">
        <v>77</v>
      </c>
      <c r="AH305" s="75" t="s">
        <v>77</v>
      </c>
      <c r="AI305" s="75" t="s">
        <v>77</v>
      </c>
      <c r="AJ305" s="75" t="s">
        <v>77</v>
      </c>
    </row>
    <row r="306" spans="1:36" ht="38.25" x14ac:dyDescent="0.25">
      <c r="A306" s="75" t="s">
        <v>1551</v>
      </c>
      <c r="B306" s="75" t="s">
        <v>60</v>
      </c>
      <c r="C306" s="75" t="s">
        <v>1526</v>
      </c>
      <c r="D306" s="75" t="s">
        <v>62</v>
      </c>
      <c r="E306" s="75" t="s">
        <v>62</v>
      </c>
      <c r="F306" s="75" t="s">
        <v>1552</v>
      </c>
      <c r="G306" s="75" t="s">
        <v>1553</v>
      </c>
      <c r="H306" s="75" t="s">
        <v>65</v>
      </c>
      <c r="I306" s="75" t="s">
        <v>66</v>
      </c>
      <c r="J306" s="75" t="s">
        <v>226</v>
      </c>
      <c r="K306" s="75" t="s">
        <v>154</v>
      </c>
      <c r="L306" s="75" t="s">
        <v>244</v>
      </c>
      <c r="M306" s="75" t="s">
        <v>186</v>
      </c>
      <c r="N306" s="75" t="s">
        <v>253</v>
      </c>
      <c r="O306" s="75" t="s">
        <v>254</v>
      </c>
      <c r="P306" s="75" t="s">
        <v>89</v>
      </c>
      <c r="Q306" s="75" t="s">
        <v>90</v>
      </c>
      <c r="R306" s="75" t="s">
        <v>248</v>
      </c>
      <c r="S306" s="75" t="s">
        <v>74</v>
      </c>
      <c r="T306" s="75" t="s">
        <v>189</v>
      </c>
      <c r="U306" s="75" t="s">
        <v>62</v>
      </c>
      <c r="V306" s="75" t="s">
        <v>248</v>
      </c>
      <c r="W306" s="200">
        <v>44817</v>
      </c>
      <c r="X306" s="75" t="s">
        <v>190</v>
      </c>
      <c r="Y306" s="75" t="s">
        <v>1532</v>
      </c>
      <c r="Z306" s="75" t="s">
        <v>173</v>
      </c>
      <c r="AA306" s="75" t="s">
        <v>163</v>
      </c>
      <c r="AB306" s="200">
        <v>44817</v>
      </c>
      <c r="AC306" s="75" t="s">
        <v>98</v>
      </c>
      <c r="AD306" s="75" t="s">
        <v>71</v>
      </c>
      <c r="AE306" s="75" t="s">
        <v>71</v>
      </c>
      <c r="AF306" s="75" t="s">
        <v>71</v>
      </c>
      <c r="AG306" s="75" t="s">
        <v>77</v>
      </c>
      <c r="AH306" s="75" t="s">
        <v>77</v>
      </c>
      <c r="AI306" s="75" t="s">
        <v>77</v>
      </c>
      <c r="AJ306" s="75" t="s">
        <v>77</v>
      </c>
    </row>
    <row r="307" spans="1:36" ht="38.25" x14ac:dyDescent="0.25">
      <c r="A307" s="75" t="s">
        <v>1554</v>
      </c>
      <c r="B307" s="75" t="s">
        <v>60</v>
      </c>
      <c r="C307" s="75" t="s">
        <v>1526</v>
      </c>
      <c r="D307" s="75" t="s">
        <v>291</v>
      </c>
      <c r="E307" s="75" t="s">
        <v>62</v>
      </c>
      <c r="F307" s="75" t="s">
        <v>1555</v>
      </c>
      <c r="G307" s="75" t="s">
        <v>1556</v>
      </c>
      <c r="H307" s="75" t="s">
        <v>65</v>
      </c>
      <c r="I307" s="75" t="s">
        <v>66</v>
      </c>
      <c r="J307" s="75" t="s">
        <v>226</v>
      </c>
      <c r="K307" s="75" t="s">
        <v>154</v>
      </c>
      <c r="L307" s="75" t="s">
        <v>69</v>
      </c>
      <c r="M307" s="75" t="s">
        <v>186</v>
      </c>
      <c r="N307" s="75" t="s">
        <v>1557</v>
      </c>
      <c r="O307" s="75" t="s">
        <v>254</v>
      </c>
      <c r="P307" s="75" t="s">
        <v>272</v>
      </c>
      <c r="Q307" s="75" t="s">
        <v>90</v>
      </c>
      <c r="R307" s="75" t="s">
        <v>248</v>
      </c>
      <c r="S307" s="75" t="s">
        <v>74</v>
      </c>
      <c r="T307" s="75" t="s">
        <v>189</v>
      </c>
      <c r="U307" s="75" t="s">
        <v>62</v>
      </c>
      <c r="V307" s="75" t="s">
        <v>248</v>
      </c>
      <c r="W307" s="200">
        <v>44817</v>
      </c>
      <c r="X307" s="75" t="s">
        <v>190</v>
      </c>
      <c r="Y307" s="75" t="s">
        <v>1532</v>
      </c>
      <c r="Z307" s="75" t="s">
        <v>173</v>
      </c>
      <c r="AA307" s="75" t="s">
        <v>163</v>
      </c>
      <c r="AB307" s="200">
        <v>44817</v>
      </c>
      <c r="AC307" s="75" t="s">
        <v>98</v>
      </c>
      <c r="AD307" s="75" t="s">
        <v>71</v>
      </c>
      <c r="AE307" s="75" t="s">
        <v>71</v>
      </c>
      <c r="AF307" s="75" t="s">
        <v>71</v>
      </c>
      <c r="AG307" s="75" t="s">
        <v>76</v>
      </c>
      <c r="AH307" s="75" t="s">
        <v>76</v>
      </c>
      <c r="AI307" s="75" t="s">
        <v>76</v>
      </c>
      <c r="AJ307" s="75" t="s">
        <v>76</v>
      </c>
    </row>
    <row r="308" spans="1:36" ht="38.25" x14ac:dyDescent="0.25">
      <c r="A308" s="75" t="s">
        <v>1558</v>
      </c>
      <c r="B308" s="75" t="s">
        <v>60</v>
      </c>
      <c r="C308" s="75" t="s">
        <v>1526</v>
      </c>
      <c r="D308" s="75" t="s">
        <v>291</v>
      </c>
      <c r="E308" s="75" t="s">
        <v>62</v>
      </c>
      <c r="F308" s="75" t="s">
        <v>1559</v>
      </c>
      <c r="G308" s="75" t="s">
        <v>1560</v>
      </c>
      <c r="H308" s="75" t="s">
        <v>65</v>
      </c>
      <c r="I308" s="75" t="s">
        <v>66</v>
      </c>
      <c r="J308" s="75" t="s">
        <v>226</v>
      </c>
      <c r="K308" s="75" t="s">
        <v>154</v>
      </c>
      <c r="L308" s="75" t="s">
        <v>69</v>
      </c>
      <c r="M308" s="75" t="s">
        <v>186</v>
      </c>
      <c r="N308" s="75" t="s">
        <v>253</v>
      </c>
      <c r="O308" s="75" t="s">
        <v>254</v>
      </c>
      <c r="P308" s="75" t="s">
        <v>272</v>
      </c>
      <c r="Q308" s="75" t="s">
        <v>90</v>
      </c>
      <c r="R308" s="75" t="s">
        <v>248</v>
      </c>
      <c r="S308" s="75" t="s">
        <v>74</v>
      </c>
      <c r="T308" s="75" t="s">
        <v>189</v>
      </c>
      <c r="U308" s="75" t="s">
        <v>62</v>
      </c>
      <c r="V308" s="75" t="s">
        <v>248</v>
      </c>
      <c r="W308" s="200">
        <v>44817</v>
      </c>
      <c r="X308" s="75" t="s">
        <v>190</v>
      </c>
      <c r="Y308" s="75" t="s">
        <v>1532</v>
      </c>
      <c r="Z308" s="75" t="s">
        <v>173</v>
      </c>
      <c r="AA308" s="75" t="s">
        <v>163</v>
      </c>
      <c r="AB308" s="200">
        <v>44817</v>
      </c>
      <c r="AC308" s="75" t="s">
        <v>98</v>
      </c>
      <c r="AD308" s="75" t="s">
        <v>71</v>
      </c>
      <c r="AE308" s="75" t="s">
        <v>71</v>
      </c>
      <c r="AF308" s="75" t="s">
        <v>71</v>
      </c>
      <c r="AG308" s="75" t="s">
        <v>76</v>
      </c>
      <c r="AH308" s="75" t="s">
        <v>76</v>
      </c>
      <c r="AI308" s="75" t="s">
        <v>76</v>
      </c>
      <c r="AJ308" s="75" t="s">
        <v>76</v>
      </c>
    </row>
    <row r="309" spans="1:36" ht="38.25" x14ac:dyDescent="0.25">
      <c r="A309" s="75" t="s">
        <v>1561</v>
      </c>
      <c r="B309" s="75" t="s">
        <v>60</v>
      </c>
      <c r="C309" s="75" t="s">
        <v>1526</v>
      </c>
      <c r="D309" s="75" t="s">
        <v>291</v>
      </c>
      <c r="E309" s="75" t="s">
        <v>62</v>
      </c>
      <c r="F309" s="75" t="s">
        <v>1562</v>
      </c>
      <c r="G309" s="75" t="s">
        <v>1563</v>
      </c>
      <c r="H309" s="75" t="s">
        <v>65</v>
      </c>
      <c r="I309" s="75" t="s">
        <v>66</v>
      </c>
      <c r="J309" s="75" t="s">
        <v>226</v>
      </c>
      <c r="K309" s="75" t="s">
        <v>154</v>
      </c>
      <c r="L309" s="75" t="s">
        <v>69</v>
      </c>
      <c r="M309" s="75" t="s">
        <v>186</v>
      </c>
      <c r="N309" s="75" t="s">
        <v>253</v>
      </c>
      <c r="O309" s="75" t="s">
        <v>254</v>
      </c>
      <c r="P309" s="75" t="s">
        <v>272</v>
      </c>
      <c r="Q309" s="75" t="s">
        <v>90</v>
      </c>
      <c r="R309" s="75" t="s">
        <v>248</v>
      </c>
      <c r="S309" s="75" t="s">
        <v>74</v>
      </c>
      <c r="T309" s="75" t="s">
        <v>189</v>
      </c>
      <c r="U309" s="75" t="s">
        <v>62</v>
      </c>
      <c r="V309" s="75" t="s">
        <v>248</v>
      </c>
      <c r="W309" s="200">
        <v>44817</v>
      </c>
      <c r="X309" s="75" t="s">
        <v>190</v>
      </c>
      <c r="Y309" s="75" t="s">
        <v>1532</v>
      </c>
      <c r="Z309" s="75" t="s">
        <v>173</v>
      </c>
      <c r="AA309" s="75" t="s">
        <v>163</v>
      </c>
      <c r="AB309" s="200">
        <v>44817</v>
      </c>
      <c r="AC309" s="75" t="s">
        <v>98</v>
      </c>
      <c r="AD309" s="75" t="s">
        <v>71</v>
      </c>
      <c r="AE309" s="75" t="s">
        <v>71</v>
      </c>
      <c r="AF309" s="75" t="s">
        <v>71</v>
      </c>
      <c r="AG309" s="75" t="s">
        <v>77</v>
      </c>
      <c r="AH309" s="75" t="s">
        <v>77</v>
      </c>
      <c r="AI309" s="75" t="s">
        <v>77</v>
      </c>
      <c r="AJ309" s="75" t="s">
        <v>77</v>
      </c>
    </row>
    <row r="310" spans="1:36" ht="38.25" x14ac:dyDescent="0.25">
      <c r="A310" s="75" t="s">
        <v>1564</v>
      </c>
      <c r="B310" s="75" t="s">
        <v>60</v>
      </c>
      <c r="C310" s="75" t="s">
        <v>1526</v>
      </c>
      <c r="D310" s="75" t="s">
        <v>62</v>
      </c>
      <c r="E310" s="75" t="s">
        <v>62</v>
      </c>
      <c r="F310" s="75" t="s">
        <v>1565</v>
      </c>
      <c r="G310" s="75" t="s">
        <v>1566</v>
      </c>
      <c r="H310" s="75" t="s">
        <v>65</v>
      </c>
      <c r="I310" s="75" t="s">
        <v>66</v>
      </c>
      <c r="J310" s="75" t="s">
        <v>226</v>
      </c>
      <c r="K310" s="75" t="s">
        <v>154</v>
      </c>
      <c r="L310" s="75" t="s">
        <v>69</v>
      </c>
      <c r="M310" s="75" t="s">
        <v>186</v>
      </c>
      <c r="N310" s="75" t="s">
        <v>253</v>
      </c>
      <c r="O310" s="75" t="s">
        <v>254</v>
      </c>
      <c r="P310" s="75" t="s">
        <v>272</v>
      </c>
      <c r="Q310" s="75" t="s">
        <v>90</v>
      </c>
      <c r="R310" s="75" t="s">
        <v>248</v>
      </c>
      <c r="S310" s="75" t="s">
        <v>74</v>
      </c>
      <c r="T310" s="75" t="s">
        <v>189</v>
      </c>
      <c r="U310" s="75" t="s">
        <v>62</v>
      </c>
      <c r="V310" s="75" t="s">
        <v>248</v>
      </c>
      <c r="W310" s="200">
        <v>44817</v>
      </c>
      <c r="X310" s="75" t="s">
        <v>190</v>
      </c>
      <c r="Y310" s="75" t="s">
        <v>1532</v>
      </c>
      <c r="Z310" s="75" t="s">
        <v>173</v>
      </c>
      <c r="AA310" s="75" t="s">
        <v>163</v>
      </c>
      <c r="AB310" s="200">
        <v>44817</v>
      </c>
      <c r="AC310" s="75" t="s">
        <v>98</v>
      </c>
      <c r="AD310" s="75" t="s">
        <v>71</v>
      </c>
      <c r="AE310" s="75" t="s">
        <v>71</v>
      </c>
      <c r="AF310" s="75" t="s">
        <v>71</v>
      </c>
      <c r="AG310" s="75" t="s">
        <v>76</v>
      </c>
      <c r="AH310" s="75" t="s">
        <v>76</v>
      </c>
      <c r="AI310" s="75" t="s">
        <v>76</v>
      </c>
      <c r="AJ310" s="75" t="s">
        <v>76</v>
      </c>
    </row>
    <row r="311" spans="1:36" ht="51" x14ac:dyDescent="0.25">
      <c r="A311" s="75" t="s">
        <v>1567</v>
      </c>
      <c r="B311" s="75" t="s">
        <v>60</v>
      </c>
      <c r="C311" s="75" t="s">
        <v>1526</v>
      </c>
      <c r="D311" s="75" t="s">
        <v>62</v>
      </c>
      <c r="E311" s="75" t="s">
        <v>62</v>
      </c>
      <c r="F311" s="75" t="s">
        <v>1568</v>
      </c>
      <c r="G311" s="75" t="s">
        <v>1569</v>
      </c>
      <c r="H311" s="75" t="s">
        <v>65</v>
      </c>
      <c r="I311" s="75" t="s">
        <v>66</v>
      </c>
      <c r="J311" s="75" t="s">
        <v>226</v>
      </c>
      <c r="K311" s="75" t="s">
        <v>154</v>
      </c>
      <c r="L311" s="75" t="s">
        <v>69</v>
      </c>
      <c r="M311" s="75" t="s">
        <v>186</v>
      </c>
      <c r="N311" s="75" t="s">
        <v>253</v>
      </c>
      <c r="O311" s="75" t="s">
        <v>254</v>
      </c>
      <c r="P311" s="75" t="s">
        <v>272</v>
      </c>
      <c r="Q311" s="75" t="s">
        <v>90</v>
      </c>
      <c r="R311" s="75" t="s">
        <v>248</v>
      </c>
      <c r="S311" s="75" t="s">
        <v>74</v>
      </c>
      <c r="T311" s="75" t="s">
        <v>189</v>
      </c>
      <c r="U311" s="75" t="s">
        <v>62</v>
      </c>
      <c r="V311" s="75" t="s">
        <v>248</v>
      </c>
      <c r="W311" s="200">
        <v>44817</v>
      </c>
      <c r="X311" s="75" t="s">
        <v>190</v>
      </c>
      <c r="Y311" s="75" t="s">
        <v>1532</v>
      </c>
      <c r="Z311" s="75" t="s">
        <v>173</v>
      </c>
      <c r="AA311" s="75" t="s">
        <v>163</v>
      </c>
      <c r="AB311" s="200">
        <v>44817</v>
      </c>
      <c r="AC311" s="75" t="s">
        <v>98</v>
      </c>
      <c r="AD311" s="75" t="s">
        <v>71</v>
      </c>
      <c r="AE311" s="75" t="s">
        <v>71</v>
      </c>
      <c r="AF311" s="75" t="s">
        <v>71</v>
      </c>
      <c r="AG311" s="75" t="s">
        <v>76</v>
      </c>
      <c r="AH311" s="75" t="s">
        <v>76</v>
      </c>
      <c r="AI311" s="75" t="s">
        <v>76</v>
      </c>
      <c r="AJ311" s="75" t="s">
        <v>76</v>
      </c>
    </row>
    <row r="312" spans="1:36" ht="38.25" x14ac:dyDescent="0.25">
      <c r="A312" s="75" t="s">
        <v>1570</v>
      </c>
      <c r="B312" s="75" t="s">
        <v>60</v>
      </c>
      <c r="C312" s="75" t="s">
        <v>1526</v>
      </c>
      <c r="D312" s="75" t="s">
        <v>62</v>
      </c>
      <c r="E312" s="75" t="s">
        <v>62</v>
      </c>
      <c r="F312" s="75" t="s">
        <v>1571</v>
      </c>
      <c r="G312" s="75" t="s">
        <v>1572</v>
      </c>
      <c r="H312" s="75" t="s">
        <v>65</v>
      </c>
      <c r="I312" s="75" t="s">
        <v>66</v>
      </c>
      <c r="J312" s="75" t="s">
        <v>226</v>
      </c>
      <c r="K312" s="75" t="s">
        <v>154</v>
      </c>
      <c r="L312" s="75" t="s">
        <v>69</v>
      </c>
      <c r="M312" s="75" t="s">
        <v>186</v>
      </c>
      <c r="N312" s="75" t="s">
        <v>253</v>
      </c>
      <c r="O312" s="75" t="s">
        <v>254</v>
      </c>
      <c r="P312" s="75" t="s">
        <v>272</v>
      </c>
      <c r="Q312" s="75" t="s">
        <v>90</v>
      </c>
      <c r="R312" s="75" t="s">
        <v>248</v>
      </c>
      <c r="S312" s="75" t="s">
        <v>74</v>
      </c>
      <c r="T312" s="75" t="s">
        <v>189</v>
      </c>
      <c r="U312" s="75" t="s">
        <v>62</v>
      </c>
      <c r="V312" s="75" t="s">
        <v>248</v>
      </c>
      <c r="W312" s="200">
        <v>44817</v>
      </c>
      <c r="X312" s="75" t="s">
        <v>190</v>
      </c>
      <c r="Y312" s="75" t="s">
        <v>1532</v>
      </c>
      <c r="Z312" s="75" t="s">
        <v>173</v>
      </c>
      <c r="AA312" s="75" t="s">
        <v>163</v>
      </c>
      <c r="AB312" s="200">
        <v>44817</v>
      </c>
      <c r="AC312" s="75" t="s">
        <v>98</v>
      </c>
      <c r="AD312" s="75" t="s">
        <v>71</v>
      </c>
      <c r="AE312" s="75" t="s">
        <v>71</v>
      </c>
      <c r="AF312" s="75" t="s">
        <v>71</v>
      </c>
      <c r="AG312" s="75" t="s">
        <v>76</v>
      </c>
      <c r="AH312" s="75" t="s">
        <v>76</v>
      </c>
      <c r="AI312" s="75" t="s">
        <v>76</v>
      </c>
      <c r="AJ312" s="75" t="s">
        <v>76</v>
      </c>
    </row>
    <row r="313" spans="1:36" ht="38.25" x14ac:dyDescent="0.25">
      <c r="A313" s="75" t="s">
        <v>1573</v>
      </c>
      <c r="B313" s="75" t="s">
        <v>60</v>
      </c>
      <c r="C313" s="75" t="s">
        <v>1526</v>
      </c>
      <c r="D313" s="75" t="s">
        <v>62</v>
      </c>
      <c r="E313" s="75" t="s">
        <v>62</v>
      </c>
      <c r="F313" s="75" t="s">
        <v>1574</v>
      </c>
      <c r="G313" s="75" t="s">
        <v>1575</v>
      </c>
      <c r="H313" s="75" t="s">
        <v>65</v>
      </c>
      <c r="I313" s="75" t="s">
        <v>66</v>
      </c>
      <c r="J313" s="75" t="s">
        <v>226</v>
      </c>
      <c r="K313" s="75" t="s">
        <v>154</v>
      </c>
      <c r="L313" s="75" t="s">
        <v>69</v>
      </c>
      <c r="M313" s="75" t="s">
        <v>186</v>
      </c>
      <c r="N313" s="75" t="s">
        <v>253</v>
      </c>
      <c r="O313" s="75" t="s">
        <v>254</v>
      </c>
      <c r="P313" s="75" t="s">
        <v>272</v>
      </c>
      <c r="Q313" s="75" t="s">
        <v>90</v>
      </c>
      <c r="R313" s="75" t="s">
        <v>248</v>
      </c>
      <c r="S313" s="75" t="s">
        <v>74</v>
      </c>
      <c r="T313" s="75" t="s">
        <v>189</v>
      </c>
      <c r="U313" s="75" t="s">
        <v>62</v>
      </c>
      <c r="V313" s="75" t="s">
        <v>248</v>
      </c>
      <c r="W313" s="200">
        <v>44817</v>
      </c>
      <c r="X313" s="75" t="s">
        <v>190</v>
      </c>
      <c r="Y313" s="75" t="s">
        <v>1532</v>
      </c>
      <c r="Z313" s="75" t="s">
        <v>173</v>
      </c>
      <c r="AA313" s="75" t="s">
        <v>163</v>
      </c>
      <c r="AB313" s="200">
        <v>44817</v>
      </c>
      <c r="AC313" s="75" t="s">
        <v>98</v>
      </c>
      <c r="AD313" s="75" t="s">
        <v>71</v>
      </c>
      <c r="AE313" s="75" t="s">
        <v>71</v>
      </c>
      <c r="AF313" s="75" t="s">
        <v>71</v>
      </c>
      <c r="AG313" s="75" t="s">
        <v>76</v>
      </c>
      <c r="AH313" s="75" t="s">
        <v>76</v>
      </c>
      <c r="AI313" s="75" t="s">
        <v>76</v>
      </c>
      <c r="AJ313" s="75" t="s">
        <v>76</v>
      </c>
    </row>
    <row r="314" spans="1:36" ht="38.25" x14ac:dyDescent="0.25">
      <c r="A314" s="75" t="s">
        <v>1576</v>
      </c>
      <c r="B314" s="75" t="s">
        <v>60</v>
      </c>
      <c r="C314" s="75" t="s">
        <v>1526</v>
      </c>
      <c r="D314" s="75" t="s">
        <v>62</v>
      </c>
      <c r="E314" s="75" t="s">
        <v>62</v>
      </c>
      <c r="F314" s="75" t="s">
        <v>1577</v>
      </c>
      <c r="G314" s="75" t="s">
        <v>1578</v>
      </c>
      <c r="H314" s="75" t="s">
        <v>65</v>
      </c>
      <c r="I314" s="75" t="s">
        <v>66</v>
      </c>
      <c r="J314" s="75" t="s">
        <v>226</v>
      </c>
      <c r="K314" s="75" t="s">
        <v>154</v>
      </c>
      <c r="L314" s="75" t="s">
        <v>69</v>
      </c>
      <c r="M314" s="75" t="s">
        <v>186</v>
      </c>
      <c r="N314" s="75" t="s">
        <v>253</v>
      </c>
      <c r="O314" s="75" t="s">
        <v>254</v>
      </c>
      <c r="P314" s="75" t="s">
        <v>272</v>
      </c>
      <c r="Q314" s="75" t="s">
        <v>90</v>
      </c>
      <c r="R314" s="75" t="s">
        <v>248</v>
      </c>
      <c r="S314" s="75" t="s">
        <v>74</v>
      </c>
      <c r="T314" s="75" t="s">
        <v>189</v>
      </c>
      <c r="U314" s="75" t="s">
        <v>62</v>
      </c>
      <c r="V314" s="75" t="s">
        <v>248</v>
      </c>
      <c r="W314" s="200">
        <v>44817</v>
      </c>
      <c r="X314" s="75" t="s">
        <v>190</v>
      </c>
      <c r="Y314" s="75" t="s">
        <v>1532</v>
      </c>
      <c r="Z314" s="75" t="s">
        <v>173</v>
      </c>
      <c r="AA314" s="75" t="s">
        <v>163</v>
      </c>
      <c r="AB314" s="200">
        <v>44817</v>
      </c>
      <c r="AC314" s="75" t="s">
        <v>98</v>
      </c>
      <c r="AD314" s="75" t="s">
        <v>71</v>
      </c>
      <c r="AE314" s="75" t="s">
        <v>71</v>
      </c>
      <c r="AF314" s="75" t="s">
        <v>71</v>
      </c>
      <c r="AG314" s="75" t="s">
        <v>76</v>
      </c>
      <c r="AH314" s="75" t="s">
        <v>76</v>
      </c>
      <c r="AI314" s="75" t="s">
        <v>76</v>
      </c>
      <c r="AJ314" s="75" t="s">
        <v>76</v>
      </c>
    </row>
    <row r="315" spans="1:36" ht="38.25" x14ac:dyDescent="0.25">
      <c r="A315" s="75" t="s">
        <v>1579</v>
      </c>
      <c r="B315" s="75" t="s">
        <v>60</v>
      </c>
      <c r="C315" s="75" t="s">
        <v>1526</v>
      </c>
      <c r="D315" s="75" t="s">
        <v>62</v>
      </c>
      <c r="E315" s="75" t="s">
        <v>62</v>
      </c>
      <c r="F315" s="75" t="s">
        <v>1580</v>
      </c>
      <c r="G315" s="75" t="s">
        <v>1581</v>
      </c>
      <c r="H315" s="75" t="s">
        <v>65</v>
      </c>
      <c r="I315" s="75" t="s">
        <v>66</v>
      </c>
      <c r="J315" s="75" t="s">
        <v>226</v>
      </c>
      <c r="K315" s="75" t="s">
        <v>154</v>
      </c>
      <c r="L315" s="75" t="s">
        <v>69</v>
      </c>
      <c r="M315" s="75" t="s">
        <v>186</v>
      </c>
      <c r="N315" s="75" t="s">
        <v>253</v>
      </c>
      <c r="O315" s="75" t="s">
        <v>254</v>
      </c>
      <c r="P315" s="75" t="s">
        <v>272</v>
      </c>
      <c r="Q315" s="75" t="s">
        <v>90</v>
      </c>
      <c r="R315" s="75" t="s">
        <v>248</v>
      </c>
      <c r="S315" s="75" t="s">
        <v>74</v>
      </c>
      <c r="T315" s="75" t="s">
        <v>189</v>
      </c>
      <c r="U315" s="75" t="s">
        <v>62</v>
      </c>
      <c r="V315" s="75" t="s">
        <v>248</v>
      </c>
      <c r="W315" s="200">
        <v>44817</v>
      </c>
      <c r="X315" s="75" t="s">
        <v>190</v>
      </c>
      <c r="Y315" s="75" t="s">
        <v>1532</v>
      </c>
      <c r="Z315" s="75" t="s">
        <v>173</v>
      </c>
      <c r="AA315" s="75" t="s">
        <v>163</v>
      </c>
      <c r="AB315" s="200">
        <v>44817</v>
      </c>
      <c r="AC315" s="75" t="s">
        <v>98</v>
      </c>
      <c r="AD315" s="75" t="s">
        <v>71</v>
      </c>
      <c r="AE315" s="75" t="s">
        <v>71</v>
      </c>
      <c r="AF315" s="75" t="s">
        <v>71</v>
      </c>
      <c r="AG315" s="75" t="s">
        <v>76</v>
      </c>
      <c r="AH315" s="75" t="s">
        <v>76</v>
      </c>
      <c r="AI315" s="75" t="s">
        <v>76</v>
      </c>
      <c r="AJ315" s="75" t="s">
        <v>76</v>
      </c>
    </row>
    <row r="316" spans="1:36" ht="38.25" x14ac:dyDescent="0.25">
      <c r="A316" s="75" t="s">
        <v>1582</v>
      </c>
      <c r="B316" s="75" t="s">
        <v>60</v>
      </c>
      <c r="C316" s="75" t="s">
        <v>1526</v>
      </c>
      <c r="D316" s="75" t="s">
        <v>62</v>
      </c>
      <c r="E316" s="75" t="s">
        <v>62</v>
      </c>
      <c r="F316" s="75" t="s">
        <v>1583</v>
      </c>
      <c r="G316" s="75" t="s">
        <v>1584</v>
      </c>
      <c r="H316" s="75" t="s">
        <v>65</v>
      </c>
      <c r="I316" s="75" t="s">
        <v>66</v>
      </c>
      <c r="J316" s="75" t="s">
        <v>226</v>
      </c>
      <c r="K316" s="75" t="s">
        <v>154</v>
      </c>
      <c r="L316" s="75" t="s">
        <v>69</v>
      </c>
      <c r="M316" s="75" t="s">
        <v>186</v>
      </c>
      <c r="N316" s="75" t="s">
        <v>253</v>
      </c>
      <c r="O316" s="75" t="s">
        <v>254</v>
      </c>
      <c r="P316" s="75" t="s">
        <v>272</v>
      </c>
      <c r="Q316" s="75" t="s">
        <v>90</v>
      </c>
      <c r="R316" s="75" t="s">
        <v>248</v>
      </c>
      <c r="S316" s="75" t="s">
        <v>74</v>
      </c>
      <c r="T316" s="75" t="s">
        <v>189</v>
      </c>
      <c r="U316" s="75" t="s">
        <v>62</v>
      </c>
      <c r="V316" s="75" t="s">
        <v>248</v>
      </c>
      <c r="W316" s="200">
        <v>44817</v>
      </c>
      <c r="X316" s="75" t="s">
        <v>190</v>
      </c>
      <c r="Y316" s="75" t="s">
        <v>1532</v>
      </c>
      <c r="Z316" s="75" t="s">
        <v>173</v>
      </c>
      <c r="AA316" s="75" t="s">
        <v>163</v>
      </c>
      <c r="AB316" s="200">
        <v>44817</v>
      </c>
      <c r="AC316" s="75" t="s">
        <v>98</v>
      </c>
      <c r="AD316" s="75" t="s">
        <v>71</v>
      </c>
      <c r="AE316" s="75" t="s">
        <v>71</v>
      </c>
      <c r="AF316" s="75" t="s">
        <v>71</v>
      </c>
      <c r="AG316" s="75" t="s">
        <v>77</v>
      </c>
      <c r="AH316" s="75" t="s">
        <v>77</v>
      </c>
      <c r="AI316" s="75" t="s">
        <v>77</v>
      </c>
      <c r="AJ316" s="75" t="s">
        <v>77</v>
      </c>
    </row>
    <row r="317" spans="1:36" ht="38.25" x14ac:dyDescent="0.25">
      <c r="A317" s="75" t="s">
        <v>1585</v>
      </c>
      <c r="B317" s="75" t="s">
        <v>60</v>
      </c>
      <c r="C317" s="75" t="s">
        <v>1526</v>
      </c>
      <c r="D317" s="75" t="s">
        <v>1527</v>
      </c>
      <c r="E317" s="75" t="s">
        <v>62</v>
      </c>
      <c r="F317" s="75" t="s">
        <v>1586</v>
      </c>
      <c r="G317" s="75" t="s">
        <v>1587</v>
      </c>
      <c r="H317" s="75" t="s">
        <v>65</v>
      </c>
      <c r="I317" s="75" t="s">
        <v>66</v>
      </c>
      <c r="J317" s="75" t="s">
        <v>226</v>
      </c>
      <c r="K317" s="75" t="s">
        <v>154</v>
      </c>
      <c r="L317" s="75" t="s">
        <v>69</v>
      </c>
      <c r="M317" s="75" t="s">
        <v>186</v>
      </c>
      <c r="N317" s="75" t="s">
        <v>253</v>
      </c>
      <c r="O317" s="75" t="s">
        <v>254</v>
      </c>
      <c r="P317" s="75" t="s">
        <v>272</v>
      </c>
      <c r="Q317" s="75" t="s">
        <v>90</v>
      </c>
      <c r="R317" s="75" t="s">
        <v>248</v>
      </c>
      <c r="S317" s="75" t="s">
        <v>74</v>
      </c>
      <c r="T317" s="75" t="s">
        <v>189</v>
      </c>
      <c r="U317" s="75" t="s">
        <v>62</v>
      </c>
      <c r="V317" s="75" t="s">
        <v>248</v>
      </c>
      <c r="W317" s="200">
        <v>44817</v>
      </c>
      <c r="X317" s="75" t="s">
        <v>190</v>
      </c>
      <c r="Y317" s="75" t="s">
        <v>1532</v>
      </c>
      <c r="Z317" s="75" t="s">
        <v>173</v>
      </c>
      <c r="AA317" s="75" t="s">
        <v>163</v>
      </c>
      <c r="AB317" s="200">
        <v>44817</v>
      </c>
      <c r="AC317" s="75" t="s">
        <v>98</v>
      </c>
      <c r="AD317" s="75" t="s">
        <v>71</v>
      </c>
      <c r="AE317" s="75" t="s">
        <v>71</v>
      </c>
      <c r="AF317" s="75" t="s">
        <v>71</v>
      </c>
      <c r="AG317" s="75" t="s">
        <v>76</v>
      </c>
      <c r="AH317" s="75" t="s">
        <v>76</v>
      </c>
      <c r="AI317" s="75" t="s">
        <v>76</v>
      </c>
      <c r="AJ317" s="75" t="s">
        <v>76</v>
      </c>
    </row>
    <row r="318" spans="1:36" ht="38.25" x14ac:dyDescent="0.25">
      <c r="A318" s="75" t="s">
        <v>1588</v>
      </c>
      <c r="B318" s="75" t="s">
        <v>60</v>
      </c>
      <c r="C318" s="75" t="s">
        <v>1526</v>
      </c>
      <c r="D318" s="75" t="s">
        <v>62</v>
      </c>
      <c r="E318" s="75" t="s">
        <v>62</v>
      </c>
      <c r="F318" s="75" t="s">
        <v>1589</v>
      </c>
      <c r="G318" s="75" t="s">
        <v>62</v>
      </c>
      <c r="H318" s="75" t="s">
        <v>65</v>
      </c>
      <c r="I318" s="75" t="s">
        <v>66</v>
      </c>
      <c r="J318" s="75" t="s">
        <v>226</v>
      </c>
      <c r="K318" s="75" t="s">
        <v>154</v>
      </c>
      <c r="L318" s="75" t="s">
        <v>69</v>
      </c>
      <c r="M318" s="75" t="s">
        <v>186</v>
      </c>
      <c r="N318" s="75" t="s">
        <v>253</v>
      </c>
      <c r="O318" s="75" t="s">
        <v>254</v>
      </c>
      <c r="P318" s="75" t="s">
        <v>272</v>
      </c>
      <c r="Q318" s="75" t="s">
        <v>90</v>
      </c>
      <c r="R318" s="75" t="s">
        <v>248</v>
      </c>
      <c r="S318" s="75" t="s">
        <v>74</v>
      </c>
      <c r="T318" s="75" t="s">
        <v>189</v>
      </c>
      <c r="U318" s="75" t="s">
        <v>62</v>
      </c>
      <c r="V318" s="75" t="s">
        <v>248</v>
      </c>
      <c r="W318" s="200">
        <v>44817</v>
      </c>
      <c r="X318" s="75" t="s">
        <v>190</v>
      </c>
      <c r="Y318" s="75" t="s">
        <v>1532</v>
      </c>
      <c r="Z318" s="75" t="s">
        <v>173</v>
      </c>
      <c r="AA318" s="75" t="s">
        <v>163</v>
      </c>
      <c r="AB318" s="200">
        <v>44817</v>
      </c>
      <c r="AC318" s="75" t="s">
        <v>98</v>
      </c>
      <c r="AD318" s="75" t="s">
        <v>71</v>
      </c>
      <c r="AE318" s="75" t="s">
        <v>71</v>
      </c>
      <c r="AF318" s="75" t="s">
        <v>71</v>
      </c>
      <c r="AG318" s="75" t="s">
        <v>77</v>
      </c>
      <c r="AH318" s="75" t="s">
        <v>77</v>
      </c>
      <c r="AI318" s="75" t="s">
        <v>77</v>
      </c>
      <c r="AJ318" s="75" t="s">
        <v>77</v>
      </c>
    </row>
    <row r="319" spans="1:36" ht="51" x14ac:dyDescent="0.25">
      <c r="A319" s="75" t="s">
        <v>1590</v>
      </c>
      <c r="B319" s="75" t="s">
        <v>60</v>
      </c>
      <c r="C319" s="75" t="s">
        <v>1526</v>
      </c>
      <c r="D319" s="75" t="s">
        <v>1527</v>
      </c>
      <c r="E319" s="75" t="s">
        <v>62</v>
      </c>
      <c r="F319" s="75" t="s">
        <v>1591</v>
      </c>
      <c r="G319" s="75" t="s">
        <v>1592</v>
      </c>
      <c r="H319" s="75" t="s">
        <v>65</v>
      </c>
      <c r="I319" s="75" t="s">
        <v>66</v>
      </c>
      <c r="J319" s="75" t="s">
        <v>226</v>
      </c>
      <c r="K319" s="75" t="s">
        <v>154</v>
      </c>
      <c r="L319" s="75" t="s">
        <v>69</v>
      </c>
      <c r="M319" s="75" t="s">
        <v>186</v>
      </c>
      <c r="N319" s="75" t="s">
        <v>253</v>
      </c>
      <c r="O319" s="75" t="s">
        <v>254</v>
      </c>
      <c r="P319" s="75" t="s">
        <v>272</v>
      </c>
      <c r="Q319" s="75" t="s">
        <v>90</v>
      </c>
      <c r="R319" s="75" t="s">
        <v>248</v>
      </c>
      <c r="S319" s="75" t="s">
        <v>74</v>
      </c>
      <c r="T319" s="75" t="s">
        <v>189</v>
      </c>
      <c r="U319" s="75" t="s">
        <v>62</v>
      </c>
      <c r="V319" s="75" t="s">
        <v>248</v>
      </c>
      <c r="W319" s="200">
        <v>44817</v>
      </c>
      <c r="X319" s="75" t="s">
        <v>190</v>
      </c>
      <c r="Y319" s="75" t="s">
        <v>1532</v>
      </c>
      <c r="Z319" s="75" t="s">
        <v>173</v>
      </c>
      <c r="AA319" s="75" t="s">
        <v>163</v>
      </c>
      <c r="AB319" s="200">
        <v>44817</v>
      </c>
      <c r="AC319" s="75" t="s">
        <v>98</v>
      </c>
      <c r="AD319" s="75" t="s">
        <v>71</v>
      </c>
      <c r="AE319" s="75" t="s">
        <v>71</v>
      </c>
      <c r="AF319" s="75" t="s">
        <v>71</v>
      </c>
      <c r="AG319" s="75" t="s">
        <v>76</v>
      </c>
      <c r="AH319" s="75" t="s">
        <v>76</v>
      </c>
      <c r="AI319" s="75" t="s">
        <v>76</v>
      </c>
      <c r="AJ319" s="75" t="s">
        <v>76</v>
      </c>
    </row>
    <row r="320" spans="1:36" ht="38.25" x14ac:dyDescent="0.25">
      <c r="A320" s="75" t="s">
        <v>1593</v>
      </c>
      <c r="B320" s="75" t="s">
        <v>60</v>
      </c>
      <c r="C320" s="75" t="s">
        <v>1526</v>
      </c>
      <c r="D320" s="75" t="s">
        <v>1594</v>
      </c>
      <c r="E320" s="75" t="s">
        <v>62</v>
      </c>
      <c r="F320" s="75" t="s">
        <v>1595</v>
      </c>
      <c r="G320" s="75" t="s">
        <v>1596</v>
      </c>
      <c r="H320" s="75" t="s">
        <v>65</v>
      </c>
      <c r="I320" s="75" t="s">
        <v>66</v>
      </c>
      <c r="J320" s="75" t="s">
        <v>226</v>
      </c>
      <c r="K320" s="75" t="s">
        <v>154</v>
      </c>
      <c r="L320" s="75" t="s">
        <v>69</v>
      </c>
      <c r="M320" s="75" t="s">
        <v>186</v>
      </c>
      <c r="N320" s="75" t="s">
        <v>253</v>
      </c>
      <c r="O320" s="75" t="s">
        <v>254</v>
      </c>
      <c r="P320" s="75" t="s">
        <v>272</v>
      </c>
      <c r="Q320" s="75" t="s">
        <v>90</v>
      </c>
      <c r="R320" s="75" t="s">
        <v>248</v>
      </c>
      <c r="S320" s="75" t="s">
        <v>74</v>
      </c>
      <c r="T320" s="75" t="s">
        <v>189</v>
      </c>
      <c r="U320" s="75" t="s">
        <v>62</v>
      </c>
      <c r="V320" s="75" t="s">
        <v>248</v>
      </c>
      <c r="W320" s="200">
        <v>44817</v>
      </c>
      <c r="X320" s="75" t="s">
        <v>190</v>
      </c>
      <c r="Y320" s="75" t="s">
        <v>1532</v>
      </c>
      <c r="Z320" s="75" t="s">
        <v>173</v>
      </c>
      <c r="AA320" s="75" t="s">
        <v>163</v>
      </c>
      <c r="AB320" s="200">
        <v>44817</v>
      </c>
      <c r="AC320" s="75" t="s">
        <v>98</v>
      </c>
      <c r="AD320" s="75" t="s">
        <v>71</v>
      </c>
      <c r="AE320" s="75" t="s">
        <v>71</v>
      </c>
      <c r="AF320" s="75" t="s">
        <v>71</v>
      </c>
      <c r="AG320" s="75" t="s">
        <v>76</v>
      </c>
      <c r="AH320" s="75" t="s">
        <v>76</v>
      </c>
      <c r="AI320" s="75" t="s">
        <v>76</v>
      </c>
      <c r="AJ320" s="75" t="s">
        <v>76</v>
      </c>
    </row>
    <row r="321" spans="1:36" ht="51" x14ac:dyDescent="0.25">
      <c r="A321" s="75" t="s">
        <v>1597</v>
      </c>
      <c r="B321" s="75" t="s">
        <v>60</v>
      </c>
      <c r="C321" s="75" t="s">
        <v>1526</v>
      </c>
      <c r="D321" s="75" t="s">
        <v>1527</v>
      </c>
      <c r="E321" s="75" t="s">
        <v>62</v>
      </c>
      <c r="F321" s="75" t="s">
        <v>1598</v>
      </c>
      <c r="G321" s="75" t="s">
        <v>1599</v>
      </c>
      <c r="H321" s="75" t="s">
        <v>65</v>
      </c>
      <c r="I321" s="75" t="s">
        <v>66</v>
      </c>
      <c r="J321" s="75" t="s">
        <v>226</v>
      </c>
      <c r="K321" s="75" t="s">
        <v>154</v>
      </c>
      <c r="L321" s="75" t="s">
        <v>69</v>
      </c>
      <c r="M321" s="75" t="s">
        <v>186</v>
      </c>
      <c r="N321" s="75" t="s">
        <v>253</v>
      </c>
      <c r="O321" s="75" t="s">
        <v>254</v>
      </c>
      <c r="P321" s="75" t="s">
        <v>272</v>
      </c>
      <c r="Q321" s="75" t="s">
        <v>90</v>
      </c>
      <c r="R321" s="75" t="s">
        <v>248</v>
      </c>
      <c r="S321" s="75" t="s">
        <v>74</v>
      </c>
      <c r="T321" s="75" t="s">
        <v>189</v>
      </c>
      <c r="U321" s="75" t="s">
        <v>62</v>
      </c>
      <c r="V321" s="75" t="s">
        <v>248</v>
      </c>
      <c r="W321" s="200">
        <v>44817</v>
      </c>
      <c r="X321" s="75" t="s">
        <v>190</v>
      </c>
      <c r="Y321" s="75" t="s">
        <v>1532</v>
      </c>
      <c r="Z321" s="75" t="s">
        <v>173</v>
      </c>
      <c r="AA321" s="75" t="s">
        <v>163</v>
      </c>
      <c r="AB321" s="200">
        <v>44817</v>
      </c>
      <c r="AC321" s="75" t="s">
        <v>98</v>
      </c>
      <c r="AD321" s="75" t="s">
        <v>71</v>
      </c>
      <c r="AE321" s="75" t="s">
        <v>71</v>
      </c>
      <c r="AF321" s="75" t="s">
        <v>71</v>
      </c>
      <c r="AG321" s="75" t="s">
        <v>76</v>
      </c>
      <c r="AH321" s="75" t="s">
        <v>76</v>
      </c>
      <c r="AI321" s="75" t="s">
        <v>76</v>
      </c>
      <c r="AJ321" s="75" t="s">
        <v>76</v>
      </c>
    </row>
    <row r="322" spans="1:36" ht="51" x14ac:dyDescent="0.25">
      <c r="A322" s="75" t="s">
        <v>1600</v>
      </c>
      <c r="B322" s="75" t="s">
        <v>60</v>
      </c>
      <c r="C322" s="75" t="s">
        <v>1526</v>
      </c>
      <c r="D322" s="75" t="s">
        <v>1527</v>
      </c>
      <c r="E322" s="75" t="s">
        <v>62</v>
      </c>
      <c r="F322" s="75" t="s">
        <v>1601</v>
      </c>
      <c r="G322" s="75" t="s">
        <v>1602</v>
      </c>
      <c r="H322" s="75" t="s">
        <v>65</v>
      </c>
      <c r="I322" s="75" t="s">
        <v>66</v>
      </c>
      <c r="J322" s="75" t="s">
        <v>226</v>
      </c>
      <c r="K322" s="75" t="s">
        <v>154</v>
      </c>
      <c r="L322" s="75" t="s">
        <v>244</v>
      </c>
      <c r="M322" s="75" t="s">
        <v>186</v>
      </c>
      <c r="N322" s="75" t="s">
        <v>253</v>
      </c>
      <c r="O322" s="75" t="s">
        <v>254</v>
      </c>
      <c r="P322" s="75" t="s">
        <v>272</v>
      </c>
      <c r="Q322" s="75" t="s">
        <v>90</v>
      </c>
      <c r="R322" s="75" t="s">
        <v>248</v>
      </c>
      <c r="S322" s="75" t="s">
        <v>74</v>
      </c>
      <c r="T322" s="75" t="s">
        <v>189</v>
      </c>
      <c r="U322" s="75" t="s">
        <v>62</v>
      </c>
      <c r="V322" s="75" t="s">
        <v>248</v>
      </c>
      <c r="W322" s="200">
        <v>44817</v>
      </c>
      <c r="X322" s="75" t="s">
        <v>190</v>
      </c>
      <c r="Y322" s="75" t="s">
        <v>1532</v>
      </c>
      <c r="Z322" s="75" t="s">
        <v>173</v>
      </c>
      <c r="AA322" s="75" t="s">
        <v>163</v>
      </c>
      <c r="AB322" s="200">
        <v>44817</v>
      </c>
      <c r="AC322" s="75" t="s">
        <v>98</v>
      </c>
      <c r="AD322" s="75" t="s">
        <v>71</v>
      </c>
      <c r="AE322" s="75" t="s">
        <v>71</v>
      </c>
      <c r="AF322" s="75" t="s">
        <v>71</v>
      </c>
      <c r="AG322" s="75" t="s">
        <v>76</v>
      </c>
      <c r="AH322" s="75" t="s">
        <v>76</v>
      </c>
      <c r="AI322" s="75" t="s">
        <v>76</v>
      </c>
      <c r="AJ322" s="75" t="s">
        <v>76</v>
      </c>
    </row>
    <row r="323" spans="1:36" ht="38.25" x14ac:dyDescent="0.25">
      <c r="A323" s="75" t="s">
        <v>1603</v>
      </c>
      <c r="B323" s="75" t="s">
        <v>60</v>
      </c>
      <c r="C323" s="75" t="s">
        <v>1526</v>
      </c>
      <c r="D323" s="75" t="s">
        <v>1527</v>
      </c>
      <c r="E323" s="75" t="s">
        <v>62</v>
      </c>
      <c r="F323" s="75" t="s">
        <v>1604</v>
      </c>
      <c r="G323" s="75" t="s">
        <v>1605</v>
      </c>
      <c r="H323" s="75" t="s">
        <v>65</v>
      </c>
      <c r="I323" s="75" t="s">
        <v>66</v>
      </c>
      <c r="J323" s="75" t="s">
        <v>226</v>
      </c>
      <c r="K323" s="75" t="s">
        <v>154</v>
      </c>
      <c r="L323" s="75" t="s">
        <v>69</v>
      </c>
      <c r="M323" s="75" t="s">
        <v>186</v>
      </c>
      <c r="N323" s="75" t="s">
        <v>253</v>
      </c>
      <c r="O323" s="75" t="s">
        <v>254</v>
      </c>
      <c r="P323" s="75" t="s">
        <v>272</v>
      </c>
      <c r="Q323" s="75" t="s">
        <v>90</v>
      </c>
      <c r="R323" s="75" t="s">
        <v>248</v>
      </c>
      <c r="S323" s="75" t="s">
        <v>74</v>
      </c>
      <c r="T323" s="75" t="s">
        <v>189</v>
      </c>
      <c r="U323" s="75" t="s">
        <v>62</v>
      </c>
      <c r="V323" s="75" t="s">
        <v>248</v>
      </c>
      <c r="W323" s="200">
        <v>44817</v>
      </c>
      <c r="X323" s="75" t="s">
        <v>190</v>
      </c>
      <c r="Y323" s="75" t="s">
        <v>1532</v>
      </c>
      <c r="Z323" s="75" t="s">
        <v>173</v>
      </c>
      <c r="AA323" s="75" t="s">
        <v>163</v>
      </c>
      <c r="AB323" s="200">
        <v>44817</v>
      </c>
      <c r="AC323" s="75" t="s">
        <v>98</v>
      </c>
      <c r="AD323" s="75" t="s">
        <v>71</v>
      </c>
      <c r="AE323" s="75" t="s">
        <v>71</v>
      </c>
      <c r="AF323" s="75" t="s">
        <v>71</v>
      </c>
      <c r="AG323" s="75" t="s">
        <v>76</v>
      </c>
      <c r="AH323" s="75" t="s">
        <v>76</v>
      </c>
      <c r="AI323" s="75" t="s">
        <v>76</v>
      </c>
      <c r="AJ323" s="75" t="s">
        <v>76</v>
      </c>
    </row>
    <row r="324" spans="1:36" ht="63.75" x14ac:dyDescent="0.25">
      <c r="A324" s="75" t="s">
        <v>1606</v>
      </c>
      <c r="B324" s="75" t="s">
        <v>60</v>
      </c>
      <c r="C324" s="75" t="s">
        <v>1526</v>
      </c>
      <c r="D324" s="75" t="s">
        <v>1594</v>
      </c>
      <c r="E324" s="75" t="s">
        <v>62</v>
      </c>
      <c r="F324" s="75" t="s">
        <v>1607</v>
      </c>
      <c r="G324" s="75" t="s">
        <v>1608</v>
      </c>
      <c r="H324" s="75" t="s">
        <v>65</v>
      </c>
      <c r="I324" s="75" t="s">
        <v>66</v>
      </c>
      <c r="J324" s="75" t="s">
        <v>226</v>
      </c>
      <c r="K324" s="75" t="s">
        <v>154</v>
      </c>
      <c r="L324" s="75" t="s">
        <v>69</v>
      </c>
      <c r="M324" s="75" t="s">
        <v>186</v>
      </c>
      <c r="N324" s="75" t="s">
        <v>253</v>
      </c>
      <c r="O324" s="75" t="s">
        <v>254</v>
      </c>
      <c r="P324" s="75" t="s">
        <v>272</v>
      </c>
      <c r="Q324" s="75" t="s">
        <v>90</v>
      </c>
      <c r="R324" s="75" t="s">
        <v>248</v>
      </c>
      <c r="S324" s="75" t="s">
        <v>74</v>
      </c>
      <c r="T324" s="75" t="s">
        <v>189</v>
      </c>
      <c r="U324" s="75" t="s">
        <v>62</v>
      </c>
      <c r="V324" s="75" t="s">
        <v>248</v>
      </c>
      <c r="W324" s="200">
        <v>44817</v>
      </c>
      <c r="X324" s="75" t="s">
        <v>190</v>
      </c>
      <c r="Y324" s="75" t="s">
        <v>1532</v>
      </c>
      <c r="Z324" s="75" t="s">
        <v>173</v>
      </c>
      <c r="AA324" s="75" t="s">
        <v>163</v>
      </c>
      <c r="AB324" s="200">
        <v>44817</v>
      </c>
      <c r="AC324" s="75" t="s">
        <v>98</v>
      </c>
      <c r="AD324" s="75" t="s">
        <v>71</v>
      </c>
      <c r="AE324" s="75" t="s">
        <v>71</v>
      </c>
      <c r="AF324" s="75" t="s">
        <v>71</v>
      </c>
      <c r="AG324" s="75" t="s">
        <v>76</v>
      </c>
      <c r="AH324" s="75" t="s">
        <v>76</v>
      </c>
      <c r="AI324" s="75" t="s">
        <v>76</v>
      </c>
      <c r="AJ324" s="75" t="s">
        <v>76</v>
      </c>
    </row>
    <row r="325" spans="1:36" ht="38.25" x14ac:dyDescent="0.25">
      <c r="A325" s="75" t="s">
        <v>1609</v>
      </c>
      <c r="B325" s="75" t="s">
        <v>60</v>
      </c>
      <c r="C325" s="75" t="s">
        <v>1526</v>
      </c>
      <c r="D325" s="75" t="s">
        <v>1610</v>
      </c>
      <c r="E325" s="75" t="s">
        <v>1611</v>
      </c>
      <c r="F325" s="75" t="s">
        <v>1612</v>
      </c>
      <c r="G325" s="75" t="s">
        <v>1613</v>
      </c>
      <c r="H325" s="75" t="s">
        <v>65</v>
      </c>
      <c r="I325" s="75" t="s">
        <v>66</v>
      </c>
      <c r="J325" s="75" t="s">
        <v>226</v>
      </c>
      <c r="K325" s="75" t="s">
        <v>154</v>
      </c>
      <c r="L325" s="75" t="s">
        <v>69</v>
      </c>
      <c r="M325" s="75" t="s">
        <v>186</v>
      </c>
      <c r="N325" s="75" t="s">
        <v>253</v>
      </c>
      <c r="O325" s="75" t="s">
        <v>254</v>
      </c>
      <c r="P325" s="75" t="s">
        <v>272</v>
      </c>
      <c r="Q325" s="75" t="s">
        <v>90</v>
      </c>
      <c r="R325" s="75" t="s">
        <v>248</v>
      </c>
      <c r="S325" s="75" t="s">
        <v>74</v>
      </c>
      <c r="T325" s="75" t="s">
        <v>189</v>
      </c>
      <c r="U325" s="75" t="s">
        <v>62</v>
      </c>
      <c r="V325" s="75" t="s">
        <v>248</v>
      </c>
      <c r="W325" s="200">
        <v>44817</v>
      </c>
      <c r="X325" s="75" t="s">
        <v>190</v>
      </c>
      <c r="Y325" s="75" t="s">
        <v>1532</v>
      </c>
      <c r="Z325" s="75" t="s">
        <v>173</v>
      </c>
      <c r="AA325" s="75" t="s">
        <v>163</v>
      </c>
      <c r="AB325" s="200">
        <v>44817</v>
      </c>
      <c r="AC325" s="75" t="s">
        <v>98</v>
      </c>
      <c r="AD325" s="75" t="s">
        <v>71</v>
      </c>
      <c r="AE325" s="75" t="s">
        <v>71</v>
      </c>
      <c r="AF325" s="75" t="s">
        <v>71</v>
      </c>
      <c r="AG325" s="75" t="s">
        <v>76</v>
      </c>
      <c r="AH325" s="75" t="s">
        <v>76</v>
      </c>
      <c r="AI325" s="75" t="s">
        <v>76</v>
      </c>
      <c r="AJ325" s="75" t="s">
        <v>76</v>
      </c>
    </row>
    <row r="326" spans="1:36" ht="38.25" x14ac:dyDescent="0.25">
      <c r="A326" s="75" t="s">
        <v>1614</v>
      </c>
      <c r="B326" s="75" t="s">
        <v>60</v>
      </c>
      <c r="C326" s="75" t="s">
        <v>1526</v>
      </c>
      <c r="D326" s="75" t="s">
        <v>1615</v>
      </c>
      <c r="E326" s="75" t="s">
        <v>62</v>
      </c>
      <c r="F326" s="75" t="s">
        <v>1616</v>
      </c>
      <c r="G326" s="75" t="s">
        <v>1617</v>
      </c>
      <c r="H326" s="75" t="s">
        <v>65</v>
      </c>
      <c r="I326" s="75" t="s">
        <v>66</v>
      </c>
      <c r="J326" s="75" t="s">
        <v>226</v>
      </c>
      <c r="K326" s="75" t="s">
        <v>154</v>
      </c>
      <c r="L326" s="75" t="s">
        <v>244</v>
      </c>
      <c r="M326" s="75" t="s">
        <v>186</v>
      </c>
      <c r="N326" s="75" t="s">
        <v>253</v>
      </c>
      <c r="O326" s="75" t="s">
        <v>254</v>
      </c>
      <c r="P326" s="75" t="s">
        <v>272</v>
      </c>
      <c r="Q326" s="75" t="s">
        <v>90</v>
      </c>
      <c r="R326" s="75" t="s">
        <v>248</v>
      </c>
      <c r="S326" s="75" t="s">
        <v>74</v>
      </c>
      <c r="T326" s="75" t="s">
        <v>189</v>
      </c>
      <c r="U326" s="75" t="s">
        <v>62</v>
      </c>
      <c r="V326" s="75" t="s">
        <v>248</v>
      </c>
      <c r="W326" s="200">
        <v>44817</v>
      </c>
      <c r="X326" s="75" t="s">
        <v>190</v>
      </c>
      <c r="Y326" s="75" t="s">
        <v>1532</v>
      </c>
      <c r="Z326" s="75" t="s">
        <v>173</v>
      </c>
      <c r="AA326" s="75" t="s">
        <v>163</v>
      </c>
      <c r="AB326" s="200">
        <v>44817</v>
      </c>
      <c r="AC326" s="75" t="s">
        <v>98</v>
      </c>
      <c r="AD326" s="75" t="s">
        <v>71</v>
      </c>
      <c r="AE326" s="75" t="s">
        <v>71</v>
      </c>
      <c r="AF326" s="75" t="s">
        <v>71</v>
      </c>
      <c r="AG326" s="75" t="s">
        <v>77</v>
      </c>
      <c r="AH326" s="75" t="s">
        <v>77</v>
      </c>
      <c r="AI326" s="75" t="s">
        <v>77</v>
      </c>
      <c r="AJ326" s="75" t="s">
        <v>77</v>
      </c>
    </row>
    <row r="327" spans="1:36" ht="38.25" x14ac:dyDescent="0.25">
      <c r="A327" s="75" t="s">
        <v>1618</v>
      </c>
      <c r="B327" s="75" t="s">
        <v>60</v>
      </c>
      <c r="C327" s="75" t="s">
        <v>1526</v>
      </c>
      <c r="D327" s="75" t="s">
        <v>291</v>
      </c>
      <c r="E327" s="75" t="s">
        <v>62</v>
      </c>
      <c r="F327" s="75" t="s">
        <v>1619</v>
      </c>
      <c r="G327" s="75" t="s">
        <v>1620</v>
      </c>
      <c r="H327" s="75" t="s">
        <v>65</v>
      </c>
      <c r="I327" s="75" t="s">
        <v>66</v>
      </c>
      <c r="J327" s="75" t="s">
        <v>226</v>
      </c>
      <c r="K327" s="75" t="s">
        <v>154</v>
      </c>
      <c r="L327" s="75" t="s">
        <v>69</v>
      </c>
      <c r="M327" s="75" t="s">
        <v>186</v>
      </c>
      <c r="N327" s="75" t="s">
        <v>253</v>
      </c>
      <c r="O327" s="75" t="s">
        <v>254</v>
      </c>
      <c r="P327" s="75" t="s">
        <v>272</v>
      </c>
      <c r="Q327" s="75" t="s">
        <v>90</v>
      </c>
      <c r="R327" s="75" t="s">
        <v>248</v>
      </c>
      <c r="S327" s="75" t="s">
        <v>74</v>
      </c>
      <c r="T327" s="75" t="s">
        <v>189</v>
      </c>
      <c r="U327" s="75" t="s">
        <v>62</v>
      </c>
      <c r="V327" s="75" t="s">
        <v>248</v>
      </c>
      <c r="W327" s="200">
        <v>44817</v>
      </c>
      <c r="X327" s="75" t="s">
        <v>190</v>
      </c>
      <c r="Y327" s="75" t="s">
        <v>1532</v>
      </c>
      <c r="Z327" s="75" t="s">
        <v>173</v>
      </c>
      <c r="AA327" s="75" t="s">
        <v>163</v>
      </c>
      <c r="AB327" s="200">
        <v>44817</v>
      </c>
      <c r="AC327" s="75" t="s">
        <v>98</v>
      </c>
      <c r="AD327" s="75" t="s">
        <v>71</v>
      </c>
      <c r="AE327" s="75" t="s">
        <v>71</v>
      </c>
      <c r="AF327" s="75" t="s">
        <v>71</v>
      </c>
      <c r="AG327" s="75" t="s">
        <v>77</v>
      </c>
      <c r="AH327" s="75" t="s">
        <v>77</v>
      </c>
      <c r="AI327" s="75" t="s">
        <v>77</v>
      </c>
      <c r="AJ327" s="75" t="s">
        <v>77</v>
      </c>
    </row>
    <row r="328" spans="1:36" ht="51" x14ac:dyDescent="0.25">
      <c r="A328" s="75" t="s">
        <v>1621</v>
      </c>
      <c r="B328" s="75" t="s">
        <v>60</v>
      </c>
      <c r="C328" s="75" t="s">
        <v>1526</v>
      </c>
      <c r="D328" s="75" t="s">
        <v>62</v>
      </c>
      <c r="E328" s="75" t="s">
        <v>62</v>
      </c>
      <c r="F328" s="75" t="s">
        <v>1622</v>
      </c>
      <c r="G328" s="75" t="s">
        <v>62</v>
      </c>
      <c r="H328" s="75" t="s">
        <v>65</v>
      </c>
      <c r="I328" s="75" t="s">
        <v>66</v>
      </c>
      <c r="J328" s="75" t="s">
        <v>226</v>
      </c>
      <c r="K328" s="75" t="s">
        <v>154</v>
      </c>
      <c r="L328" s="75" t="s">
        <v>69</v>
      </c>
      <c r="M328" s="75" t="s">
        <v>186</v>
      </c>
      <c r="N328" s="75" t="s">
        <v>253</v>
      </c>
      <c r="O328" s="75" t="s">
        <v>254</v>
      </c>
      <c r="P328" s="75" t="s">
        <v>272</v>
      </c>
      <c r="Q328" s="75" t="s">
        <v>90</v>
      </c>
      <c r="R328" s="75" t="s">
        <v>248</v>
      </c>
      <c r="S328" s="75" t="s">
        <v>74</v>
      </c>
      <c r="T328" s="75" t="s">
        <v>189</v>
      </c>
      <c r="U328" s="75" t="s">
        <v>62</v>
      </c>
      <c r="V328" s="75" t="s">
        <v>248</v>
      </c>
      <c r="W328" s="200">
        <v>44817</v>
      </c>
      <c r="X328" s="75" t="s">
        <v>190</v>
      </c>
      <c r="Y328" s="75" t="s">
        <v>1532</v>
      </c>
      <c r="Z328" s="75" t="s">
        <v>173</v>
      </c>
      <c r="AA328" s="75" t="s">
        <v>163</v>
      </c>
      <c r="AB328" s="200">
        <v>44817</v>
      </c>
      <c r="AC328" s="75" t="s">
        <v>98</v>
      </c>
      <c r="AD328" s="75" t="s">
        <v>71</v>
      </c>
      <c r="AE328" s="75" t="s">
        <v>71</v>
      </c>
      <c r="AF328" s="75" t="s">
        <v>71</v>
      </c>
      <c r="AG328" s="75" t="s">
        <v>77</v>
      </c>
      <c r="AH328" s="75" t="s">
        <v>77</v>
      </c>
      <c r="AI328" s="75" t="s">
        <v>77</v>
      </c>
      <c r="AJ328" s="75" t="s">
        <v>77</v>
      </c>
    </row>
    <row r="329" spans="1:36" ht="63.75" x14ac:dyDescent="0.25">
      <c r="A329" s="75" t="s">
        <v>1623</v>
      </c>
      <c r="B329" s="75" t="s">
        <v>60</v>
      </c>
      <c r="C329" s="75" t="s">
        <v>1526</v>
      </c>
      <c r="D329" s="75" t="s">
        <v>1594</v>
      </c>
      <c r="E329" s="75" t="s">
        <v>62</v>
      </c>
      <c r="F329" s="75" t="s">
        <v>1624</v>
      </c>
      <c r="G329" s="75" t="s">
        <v>1625</v>
      </c>
      <c r="H329" s="75" t="s">
        <v>65</v>
      </c>
      <c r="I329" s="75" t="s">
        <v>66</v>
      </c>
      <c r="J329" s="75" t="s">
        <v>226</v>
      </c>
      <c r="K329" s="75" t="s">
        <v>154</v>
      </c>
      <c r="L329" s="75" t="s">
        <v>244</v>
      </c>
      <c r="M329" s="75" t="s">
        <v>186</v>
      </c>
      <c r="N329" s="75" t="s">
        <v>1626</v>
      </c>
      <c r="O329" s="75" t="s">
        <v>254</v>
      </c>
      <c r="P329" s="75" t="s">
        <v>272</v>
      </c>
      <c r="Q329" s="75" t="s">
        <v>90</v>
      </c>
      <c r="R329" s="75" t="s">
        <v>248</v>
      </c>
      <c r="S329" s="75" t="s">
        <v>74</v>
      </c>
      <c r="T329" s="75" t="s">
        <v>189</v>
      </c>
      <c r="U329" s="75" t="s">
        <v>62</v>
      </c>
      <c r="V329" s="75" t="s">
        <v>248</v>
      </c>
      <c r="W329" s="200">
        <v>44817</v>
      </c>
      <c r="X329" s="75" t="s">
        <v>190</v>
      </c>
      <c r="Y329" s="75" t="s">
        <v>1532</v>
      </c>
      <c r="Z329" s="75" t="s">
        <v>173</v>
      </c>
      <c r="AA329" s="75" t="s">
        <v>163</v>
      </c>
      <c r="AB329" s="200">
        <v>44817</v>
      </c>
      <c r="AC329" s="75" t="s">
        <v>98</v>
      </c>
      <c r="AD329" s="75" t="s">
        <v>71</v>
      </c>
      <c r="AE329" s="75" t="s">
        <v>71</v>
      </c>
      <c r="AF329" s="75" t="s">
        <v>71</v>
      </c>
      <c r="AG329" s="75" t="s">
        <v>77</v>
      </c>
      <c r="AH329" s="75" t="s">
        <v>77</v>
      </c>
      <c r="AI329" s="75" t="s">
        <v>77</v>
      </c>
      <c r="AJ329" s="75" t="s">
        <v>77</v>
      </c>
    </row>
    <row r="330" spans="1:36" ht="51" x14ac:dyDescent="0.25">
      <c r="A330" s="75" t="s">
        <v>1627</v>
      </c>
      <c r="B330" s="75" t="s">
        <v>60</v>
      </c>
      <c r="C330" s="75" t="s">
        <v>1526</v>
      </c>
      <c r="D330" s="75" t="s">
        <v>1527</v>
      </c>
      <c r="E330" s="75" t="s">
        <v>1628</v>
      </c>
      <c r="F330" s="75" t="s">
        <v>1629</v>
      </c>
      <c r="G330" s="75" t="s">
        <v>1630</v>
      </c>
      <c r="H330" s="75" t="s">
        <v>65</v>
      </c>
      <c r="I330" s="75" t="s">
        <v>66</v>
      </c>
      <c r="J330" s="75" t="s">
        <v>226</v>
      </c>
      <c r="K330" s="75" t="s">
        <v>154</v>
      </c>
      <c r="L330" s="75" t="s">
        <v>69</v>
      </c>
      <c r="M330" s="75" t="s">
        <v>445</v>
      </c>
      <c r="N330" s="75" t="s">
        <v>512</v>
      </c>
      <c r="O330" s="75" t="s">
        <v>1631</v>
      </c>
      <c r="P330" s="75" t="s">
        <v>272</v>
      </c>
      <c r="Q330" s="75" t="s">
        <v>90</v>
      </c>
      <c r="R330" s="75" t="s">
        <v>248</v>
      </c>
      <c r="S330" s="75" t="s">
        <v>74</v>
      </c>
      <c r="T330" s="75" t="s">
        <v>189</v>
      </c>
      <c r="U330" s="75" t="s">
        <v>62</v>
      </c>
      <c r="V330" s="75" t="s">
        <v>248</v>
      </c>
      <c r="W330" s="200">
        <v>44817</v>
      </c>
      <c r="X330" s="75" t="s">
        <v>190</v>
      </c>
      <c r="Y330" s="75" t="s">
        <v>1532</v>
      </c>
      <c r="Z330" s="75" t="s">
        <v>173</v>
      </c>
      <c r="AA330" s="75" t="s">
        <v>163</v>
      </c>
      <c r="AB330" s="200">
        <v>44817</v>
      </c>
      <c r="AC330" s="75" t="s">
        <v>98</v>
      </c>
      <c r="AD330" s="75" t="s">
        <v>71</v>
      </c>
      <c r="AE330" s="75" t="s">
        <v>71</v>
      </c>
      <c r="AF330" s="75" t="s">
        <v>71</v>
      </c>
      <c r="AG330" s="75" t="s">
        <v>76</v>
      </c>
      <c r="AH330" s="75" t="s">
        <v>76</v>
      </c>
      <c r="AI330" s="75" t="s">
        <v>76</v>
      </c>
      <c r="AJ330" s="75" t="s">
        <v>76</v>
      </c>
    </row>
    <row r="331" spans="1:36" ht="51" x14ac:dyDescent="0.25">
      <c r="A331" s="75" t="s">
        <v>1632</v>
      </c>
      <c r="B331" s="75" t="s">
        <v>60</v>
      </c>
      <c r="C331" s="75" t="s">
        <v>1526</v>
      </c>
      <c r="D331" s="75" t="s">
        <v>1610</v>
      </c>
      <c r="E331" s="75" t="s">
        <v>62</v>
      </c>
      <c r="F331" s="75" t="s">
        <v>1633</v>
      </c>
      <c r="G331" s="75" t="s">
        <v>1634</v>
      </c>
      <c r="H331" s="75" t="s">
        <v>65</v>
      </c>
      <c r="I331" s="75" t="s">
        <v>66</v>
      </c>
      <c r="J331" s="75" t="s">
        <v>226</v>
      </c>
      <c r="K331" s="75" t="s">
        <v>154</v>
      </c>
      <c r="L331" s="75" t="s">
        <v>244</v>
      </c>
      <c r="M331" s="75" t="s">
        <v>445</v>
      </c>
      <c r="N331" s="75" t="s">
        <v>512</v>
      </c>
      <c r="O331" s="75" t="s">
        <v>1635</v>
      </c>
      <c r="P331" s="75" t="s">
        <v>272</v>
      </c>
      <c r="Q331" s="75" t="s">
        <v>90</v>
      </c>
      <c r="R331" s="75" t="s">
        <v>248</v>
      </c>
      <c r="S331" s="75" t="s">
        <v>74</v>
      </c>
      <c r="T331" s="75" t="s">
        <v>189</v>
      </c>
      <c r="U331" s="75" t="s">
        <v>62</v>
      </c>
      <c r="V331" s="75" t="s">
        <v>248</v>
      </c>
      <c r="W331" s="200">
        <v>44817</v>
      </c>
      <c r="X331" s="75" t="s">
        <v>190</v>
      </c>
      <c r="Y331" s="75" t="s">
        <v>1532</v>
      </c>
      <c r="Z331" s="75" t="s">
        <v>173</v>
      </c>
      <c r="AA331" s="75" t="s">
        <v>163</v>
      </c>
      <c r="AB331" s="200">
        <v>44817</v>
      </c>
      <c r="AC331" s="75" t="s">
        <v>98</v>
      </c>
      <c r="AD331" s="75" t="s">
        <v>71</v>
      </c>
      <c r="AE331" s="75" t="s">
        <v>71</v>
      </c>
      <c r="AF331" s="75" t="s">
        <v>71</v>
      </c>
      <c r="AG331" s="75" t="s">
        <v>77</v>
      </c>
      <c r="AH331" s="75" t="s">
        <v>77</v>
      </c>
      <c r="AI331" s="75" t="s">
        <v>77</v>
      </c>
      <c r="AJ331" s="75" t="s">
        <v>77</v>
      </c>
    </row>
    <row r="332" spans="1:36" ht="51" x14ac:dyDescent="0.25">
      <c r="A332" s="75" t="s">
        <v>1636</v>
      </c>
      <c r="B332" s="75" t="s">
        <v>60</v>
      </c>
      <c r="C332" s="75" t="s">
        <v>1526</v>
      </c>
      <c r="D332" s="75" t="s">
        <v>62</v>
      </c>
      <c r="E332" s="75" t="s">
        <v>62</v>
      </c>
      <c r="F332" s="75" t="s">
        <v>1637</v>
      </c>
      <c r="G332" s="75" t="s">
        <v>1638</v>
      </c>
      <c r="H332" s="75" t="s">
        <v>65</v>
      </c>
      <c r="I332" s="75" t="s">
        <v>66</v>
      </c>
      <c r="J332" s="75" t="s">
        <v>226</v>
      </c>
      <c r="K332" s="75" t="s">
        <v>154</v>
      </c>
      <c r="L332" s="75" t="s">
        <v>244</v>
      </c>
      <c r="M332" s="75" t="s">
        <v>445</v>
      </c>
      <c r="N332" s="75" t="s">
        <v>512</v>
      </c>
      <c r="O332" s="75" t="s">
        <v>1639</v>
      </c>
      <c r="P332" s="75" t="s">
        <v>272</v>
      </c>
      <c r="Q332" s="75" t="s">
        <v>90</v>
      </c>
      <c r="R332" s="75" t="s">
        <v>248</v>
      </c>
      <c r="S332" s="75" t="s">
        <v>74</v>
      </c>
      <c r="T332" s="75" t="s">
        <v>189</v>
      </c>
      <c r="U332" s="75" t="s">
        <v>62</v>
      </c>
      <c r="V332" s="75" t="s">
        <v>248</v>
      </c>
      <c r="W332" s="200">
        <v>44817</v>
      </c>
      <c r="X332" s="75" t="s">
        <v>190</v>
      </c>
      <c r="Y332" s="75" t="s">
        <v>1532</v>
      </c>
      <c r="Z332" s="75" t="s">
        <v>173</v>
      </c>
      <c r="AA332" s="75" t="s">
        <v>163</v>
      </c>
      <c r="AB332" s="200">
        <v>44817</v>
      </c>
      <c r="AC332" s="75" t="s">
        <v>98</v>
      </c>
      <c r="AD332" s="75" t="s">
        <v>71</v>
      </c>
      <c r="AE332" s="75" t="s">
        <v>71</v>
      </c>
      <c r="AF332" s="75" t="s">
        <v>71</v>
      </c>
      <c r="AG332" s="75" t="s">
        <v>77</v>
      </c>
      <c r="AH332" s="75" t="s">
        <v>77</v>
      </c>
      <c r="AI332" s="75" t="s">
        <v>77</v>
      </c>
      <c r="AJ332" s="75" t="s">
        <v>77</v>
      </c>
    </row>
    <row r="333" spans="1:36" ht="76.5" x14ac:dyDescent="0.25">
      <c r="A333" s="75" t="s">
        <v>1640</v>
      </c>
      <c r="B333" s="75" t="s">
        <v>60</v>
      </c>
      <c r="C333" s="75" t="s">
        <v>1526</v>
      </c>
      <c r="D333" s="75" t="s">
        <v>291</v>
      </c>
      <c r="E333" s="75" t="s">
        <v>62</v>
      </c>
      <c r="F333" s="75" t="s">
        <v>1641</v>
      </c>
      <c r="G333" s="75" t="s">
        <v>1642</v>
      </c>
      <c r="H333" s="75" t="s">
        <v>65</v>
      </c>
      <c r="I333" s="75" t="s">
        <v>66</v>
      </c>
      <c r="J333" s="75" t="s">
        <v>226</v>
      </c>
      <c r="K333" s="75" t="s">
        <v>154</v>
      </c>
      <c r="L333" s="75" t="s">
        <v>244</v>
      </c>
      <c r="M333" s="75" t="s">
        <v>1643</v>
      </c>
      <c r="N333" s="75" t="s">
        <v>70</v>
      </c>
      <c r="O333" s="75" t="s">
        <v>1644</v>
      </c>
      <c r="P333" s="75" t="s">
        <v>272</v>
      </c>
      <c r="Q333" s="75" t="s">
        <v>90</v>
      </c>
      <c r="R333" s="75" t="s">
        <v>248</v>
      </c>
      <c r="S333" s="75" t="s">
        <v>74</v>
      </c>
      <c r="T333" s="75" t="s">
        <v>189</v>
      </c>
      <c r="U333" s="75" t="s">
        <v>62</v>
      </c>
      <c r="V333" s="75" t="s">
        <v>248</v>
      </c>
      <c r="W333" s="200">
        <v>44817</v>
      </c>
      <c r="X333" s="75" t="s">
        <v>190</v>
      </c>
      <c r="Y333" s="75" t="s">
        <v>1532</v>
      </c>
      <c r="Z333" s="75" t="s">
        <v>173</v>
      </c>
      <c r="AA333" s="75" t="s">
        <v>163</v>
      </c>
      <c r="AB333" s="200">
        <v>44817</v>
      </c>
      <c r="AC333" s="75" t="s">
        <v>98</v>
      </c>
      <c r="AD333" s="75" t="s">
        <v>71</v>
      </c>
      <c r="AE333" s="75" t="s">
        <v>71</v>
      </c>
      <c r="AF333" s="75" t="s">
        <v>71</v>
      </c>
      <c r="AG333" s="75" t="s">
        <v>77</v>
      </c>
      <c r="AH333" s="75" t="s">
        <v>77</v>
      </c>
      <c r="AI333" s="75" t="s">
        <v>77</v>
      </c>
      <c r="AJ333" s="75" t="s">
        <v>77</v>
      </c>
    </row>
    <row r="334" spans="1:36" ht="38.25" x14ac:dyDescent="0.25">
      <c r="A334" s="75" t="s">
        <v>1645</v>
      </c>
      <c r="B334" s="75" t="s">
        <v>60</v>
      </c>
      <c r="C334" s="75" t="s">
        <v>1526</v>
      </c>
      <c r="D334" s="75" t="s">
        <v>1527</v>
      </c>
      <c r="E334" s="75" t="s">
        <v>62</v>
      </c>
      <c r="F334" s="75" t="s">
        <v>1646</v>
      </c>
      <c r="G334" s="75" t="s">
        <v>1647</v>
      </c>
      <c r="H334" s="75" t="s">
        <v>65</v>
      </c>
      <c r="I334" s="75" t="s">
        <v>66</v>
      </c>
      <c r="J334" s="75" t="s">
        <v>226</v>
      </c>
      <c r="K334" s="75" t="s">
        <v>154</v>
      </c>
      <c r="L334" s="75" t="s">
        <v>69</v>
      </c>
      <c r="M334" s="75" t="s">
        <v>308</v>
      </c>
      <c r="N334" s="75" t="s">
        <v>1646</v>
      </c>
      <c r="O334" s="75" t="s">
        <v>1648</v>
      </c>
      <c r="P334" s="75" t="s">
        <v>272</v>
      </c>
      <c r="Q334" s="75" t="s">
        <v>90</v>
      </c>
      <c r="R334" s="75" t="s">
        <v>248</v>
      </c>
      <c r="S334" s="75" t="s">
        <v>74</v>
      </c>
      <c r="T334" s="75" t="s">
        <v>189</v>
      </c>
      <c r="U334" s="75" t="s">
        <v>62</v>
      </c>
      <c r="V334" s="75" t="s">
        <v>248</v>
      </c>
      <c r="W334" s="200">
        <v>44817</v>
      </c>
      <c r="X334" s="75" t="s">
        <v>190</v>
      </c>
      <c r="Y334" s="75" t="s">
        <v>1532</v>
      </c>
      <c r="Z334" s="75" t="s">
        <v>173</v>
      </c>
      <c r="AA334" s="75" t="s">
        <v>163</v>
      </c>
      <c r="AB334" s="200">
        <v>44817</v>
      </c>
      <c r="AC334" s="75" t="s">
        <v>98</v>
      </c>
      <c r="AD334" s="75" t="s">
        <v>71</v>
      </c>
      <c r="AE334" s="75" t="s">
        <v>71</v>
      </c>
      <c r="AF334" s="75" t="s">
        <v>71</v>
      </c>
      <c r="AG334" s="75" t="s">
        <v>76</v>
      </c>
      <c r="AH334" s="75" t="s">
        <v>76</v>
      </c>
      <c r="AI334" s="75" t="s">
        <v>76</v>
      </c>
      <c r="AJ334" s="75" t="s">
        <v>76</v>
      </c>
    </row>
    <row r="335" spans="1:36" ht="63.75" x14ac:dyDescent="0.25">
      <c r="A335" s="75" t="s">
        <v>1649</v>
      </c>
      <c r="B335" s="75" t="s">
        <v>60</v>
      </c>
      <c r="C335" s="75" t="s">
        <v>1650</v>
      </c>
      <c r="D335" s="75" t="s">
        <v>1651</v>
      </c>
      <c r="E335" s="75" t="s">
        <v>62</v>
      </c>
      <c r="F335" s="75" t="s">
        <v>1652</v>
      </c>
      <c r="G335" s="75" t="s">
        <v>1653</v>
      </c>
      <c r="H335" s="75" t="s">
        <v>65</v>
      </c>
      <c r="I335" s="75" t="s">
        <v>66</v>
      </c>
      <c r="J335" s="75" t="s">
        <v>87</v>
      </c>
      <c r="K335" s="75" t="s">
        <v>154</v>
      </c>
      <c r="L335" s="75" t="s">
        <v>69</v>
      </c>
      <c r="M335" s="75" t="s">
        <v>70</v>
      </c>
      <c r="N335" s="75" t="s">
        <v>70</v>
      </c>
      <c r="O335" s="75" t="s">
        <v>70</v>
      </c>
      <c r="P335" s="75" t="s">
        <v>171</v>
      </c>
      <c r="Q335" s="75" t="s">
        <v>72</v>
      </c>
      <c r="R335" s="75" t="s">
        <v>1654</v>
      </c>
      <c r="S335" s="75" t="s">
        <v>74</v>
      </c>
      <c r="T335" s="75" t="s">
        <v>92</v>
      </c>
      <c r="U335" s="75" t="s">
        <v>1655</v>
      </c>
      <c r="V335" s="75" t="s">
        <v>1654</v>
      </c>
      <c r="W335" s="75" t="s">
        <v>62</v>
      </c>
      <c r="X335" s="75" t="s">
        <v>62</v>
      </c>
      <c r="Y335" s="75" t="s">
        <v>62</v>
      </c>
      <c r="Z335" s="75" t="s">
        <v>62</v>
      </c>
      <c r="AA335" s="75" t="s">
        <v>62</v>
      </c>
      <c r="AB335" s="75" t="s">
        <v>62</v>
      </c>
      <c r="AC335" s="75" t="s">
        <v>62</v>
      </c>
      <c r="AD335" s="75" t="s">
        <v>71</v>
      </c>
      <c r="AE335" s="75" t="s">
        <v>71</v>
      </c>
      <c r="AF335" s="75" t="s">
        <v>71</v>
      </c>
      <c r="AG335" s="75" t="s">
        <v>77</v>
      </c>
      <c r="AH335" s="75" t="s">
        <v>77</v>
      </c>
      <c r="AI335" s="75" t="s">
        <v>99</v>
      </c>
      <c r="AJ335" s="75" t="s">
        <v>77</v>
      </c>
    </row>
    <row r="336" spans="1:36" ht="63.75" x14ac:dyDescent="0.25">
      <c r="A336" s="75" t="s">
        <v>1656</v>
      </c>
      <c r="B336" s="75" t="s">
        <v>60</v>
      </c>
      <c r="C336" s="75" t="s">
        <v>1650</v>
      </c>
      <c r="D336" s="75" t="s">
        <v>62</v>
      </c>
      <c r="E336" s="75" t="s">
        <v>62</v>
      </c>
      <c r="F336" s="75" t="s">
        <v>1657</v>
      </c>
      <c r="G336" s="75" t="s">
        <v>1658</v>
      </c>
      <c r="H336" s="75" t="s">
        <v>65</v>
      </c>
      <c r="I336" s="75" t="s">
        <v>66</v>
      </c>
      <c r="J336" s="75" t="s">
        <v>153</v>
      </c>
      <c r="K336" s="75" t="s">
        <v>233</v>
      </c>
      <c r="L336" s="75" t="s">
        <v>69</v>
      </c>
      <c r="M336" s="75" t="s">
        <v>70</v>
      </c>
      <c r="N336" s="75" t="s">
        <v>70</v>
      </c>
      <c r="O336" s="75" t="s">
        <v>70</v>
      </c>
      <c r="P336" s="75" t="s">
        <v>71</v>
      </c>
      <c r="Q336" s="75" t="s">
        <v>158</v>
      </c>
      <c r="R336" s="75" t="s">
        <v>1654</v>
      </c>
      <c r="S336" s="75" t="s">
        <v>74</v>
      </c>
      <c r="T336" s="75" t="s">
        <v>75</v>
      </c>
      <c r="U336" s="75" t="s">
        <v>1659</v>
      </c>
      <c r="V336" s="75" t="s">
        <v>1654</v>
      </c>
      <c r="W336" s="200">
        <v>43831</v>
      </c>
      <c r="X336" s="75" t="s">
        <v>255</v>
      </c>
      <c r="Y336" s="75" t="s">
        <v>1660</v>
      </c>
      <c r="Z336" s="75" t="s">
        <v>173</v>
      </c>
      <c r="AA336" s="75" t="s">
        <v>163</v>
      </c>
      <c r="AB336" s="200">
        <v>44874</v>
      </c>
      <c r="AC336" s="75" t="s">
        <v>98</v>
      </c>
      <c r="AD336" s="75" t="s">
        <v>71</v>
      </c>
      <c r="AE336" s="75" t="s">
        <v>71</v>
      </c>
      <c r="AF336" s="75" t="s">
        <v>71</v>
      </c>
      <c r="AG336" s="75" t="s">
        <v>77</v>
      </c>
      <c r="AH336" s="75" t="s">
        <v>99</v>
      </c>
      <c r="AI336" s="75" t="s">
        <v>77</v>
      </c>
      <c r="AJ336" s="75" t="s">
        <v>77</v>
      </c>
    </row>
    <row r="337" spans="1:36" ht="51" x14ac:dyDescent="0.25">
      <c r="A337" s="75" t="s">
        <v>1661</v>
      </c>
      <c r="B337" s="75" t="s">
        <v>609</v>
      </c>
      <c r="C337" s="75" t="s">
        <v>1650</v>
      </c>
      <c r="D337" s="75" t="s">
        <v>62</v>
      </c>
      <c r="E337" s="75" t="s">
        <v>62</v>
      </c>
      <c r="F337" s="75" t="s">
        <v>566</v>
      </c>
      <c r="G337" s="75" t="s">
        <v>1662</v>
      </c>
      <c r="H337" s="75" t="s">
        <v>65</v>
      </c>
      <c r="I337" s="75" t="s">
        <v>66</v>
      </c>
      <c r="J337" s="75" t="s">
        <v>185</v>
      </c>
      <c r="K337" s="75" t="s">
        <v>68</v>
      </c>
      <c r="L337" s="75" t="s">
        <v>69</v>
      </c>
      <c r="M337" s="75" t="s">
        <v>566</v>
      </c>
      <c r="N337" s="75" t="s">
        <v>1663</v>
      </c>
      <c r="O337" s="75" t="s">
        <v>1664</v>
      </c>
      <c r="P337" s="75" t="s">
        <v>171</v>
      </c>
      <c r="Q337" s="75" t="s">
        <v>158</v>
      </c>
      <c r="R337" s="75" t="s">
        <v>650</v>
      </c>
      <c r="S337" s="75" t="s">
        <v>74</v>
      </c>
      <c r="T337" s="75" t="s">
        <v>108</v>
      </c>
      <c r="U337" s="75" t="s">
        <v>1665</v>
      </c>
      <c r="V337" s="75" t="s">
        <v>650</v>
      </c>
      <c r="W337" s="200">
        <v>42711</v>
      </c>
      <c r="X337" s="75" t="s">
        <v>160</v>
      </c>
      <c r="Y337" s="75" t="s">
        <v>1666</v>
      </c>
      <c r="Z337" s="75" t="s">
        <v>173</v>
      </c>
      <c r="AA337" s="75" t="s">
        <v>62</v>
      </c>
      <c r="AB337" s="200">
        <v>44823</v>
      </c>
      <c r="AC337" s="75" t="s">
        <v>236</v>
      </c>
      <c r="AD337" s="75" t="s">
        <v>171</v>
      </c>
      <c r="AE337" s="75" t="s">
        <v>71</v>
      </c>
      <c r="AF337" s="75" t="s">
        <v>71</v>
      </c>
      <c r="AG337" s="75" t="s">
        <v>76</v>
      </c>
      <c r="AH337" s="75" t="s">
        <v>77</v>
      </c>
      <c r="AI337" s="75" t="s">
        <v>76</v>
      </c>
      <c r="AJ337" s="75" t="s">
        <v>77</v>
      </c>
    </row>
    <row r="338" spans="1:36" ht="38.25" x14ac:dyDescent="0.25">
      <c r="A338" s="75" t="s">
        <v>1667</v>
      </c>
      <c r="B338" s="75" t="s">
        <v>609</v>
      </c>
      <c r="C338" s="75" t="s">
        <v>1650</v>
      </c>
      <c r="D338" s="75" t="s">
        <v>62</v>
      </c>
      <c r="E338" s="75" t="s">
        <v>62</v>
      </c>
      <c r="F338" s="75" t="s">
        <v>1668</v>
      </c>
      <c r="G338" s="75" t="s">
        <v>1669</v>
      </c>
      <c r="H338" s="75" t="s">
        <v>65</v>
      </c>
      <c r="I338" s="75" t="s">
        <v>66</v>
      </c>
      <c r="J338" s="75" t="s">
        <v>185</v>
      </c>
      <c r="K338" s="75" t="s">
        <v>68</v>
      </c>
      <c r="L338" s="75" t="s">
        <v>69</v>
      </c>
      <c r="M338" s="75" t="s">
        <v>1668</v>
      </c>
      <c r="N338" s="75" t="s">
        <v>1670</v>
      </c>
      <c r="O338" s="75" t="s">
        <v>1671</v>
      </c>
      <c r="P338" s="75" t="s">
        <v>71</v>
      </c>
      <c r="Q338" s="75" t="s">
        <v>72</v>
      </c>
      <c r="R338" s="75" t="s">
        <v>650</v>
      </c>
      <c r="S338" s="75" t="s">
        <v>74</v>
      </c>
      <c r="T338" s="75" t="s">
        <v>108</v>
      </c>
      <c r="U338" s="75" t="s">
        <v>1665</v>
      </c>
      <c r="V338" s="75" t="s">
        <v>650</v>
      </c>
      <c r="W338" s="75" t="s">
        <v>62</v>
      </c>
      <c r="X338" s="75" t="s">
        <v>62</v>
      </c>
      <c r="Y338" s="75" t="s">
        <v>62</v>
      </c>
      <c r="Z338" s="75" t="s">
        <v>62</v>
      </c>
      <c r="AA338" s="75" t="s">
        <v>62</v>
      </c>
      <c r="AB338" s="75" t="s">
        <v>62</v>
      </c>
      <c r="AC338" s="75" t="s">
        <v>62</v>
      </c>
      <c r="AD338" s="75" t="s">
        <v>171</v>
      </c>
      <c r="AE338" s="75" t="s">
        <v>71</v>
      </c>
      <c r="AF338" s="75" t="s">
        <v>71</v>
      </c>
      <c r="AG338" s="75" t="s">
        <v>77</v>
      </c>
      <c r="AH338" s="75" t="s">
        <v>77</v>
      </c>
      <c r="AI338" s="75" t="s">
        <v>77</v>
      </c>
      <c r="AJ338" s="75" t="s">
        <v>77</v>
      </c>
    </row>
    <row r="339" spans="1:36" ht="78.75" customHeight="1" x14ac:dyDescent="0.25">
      <c r="A339" s="75" t="s">
        <v>1672</v>
      </c>
      <c r="B339" s="75" t="s">
        <v>609</v>
      </c>
      <c r="C339" s="75" t="s">
        <v>1650</v>
      </c>
      <c r="D339" s="75" t="s">
        <v>62</v>
      </c>
      <c r="E339" s="75" t="s">
        <v>62</v>
      </c>
      <c r="F339" s="75" t="s">
        <v>201</v>
      </c>
      <c r="G339" s="75" t="s">
        <v>1673</v>
      </c>
      <c r="H339" s="75" t="s">
        <v>65</v>
      </c>
      <c r="I339" s="75" t="s">
        <v>66</v>
      </c>
      <c r="J339" s="75" t="s">
        <v>185</v>
      </c>
      <c r="K339" s="75" t="s">
        <v>68</v>
      </c>
      <c r="L339" s="75" t="s">
        <v>244</v>
      </c>
      <c r="M339" s="75" t="s">
        <v>1674</v>
      </c>
      <c r="N339" s="75" t="s">
        <v>1673</v>
      </c>
      <c r="O339" s="75" t="s">
        <v>1673</v>
      </c>
      <c r="P339" s="75" t="s">
        <v>171</v>
      </c>
      <c r="Q339" s="75" t="s">
        <v>90</v>
      </c>
      <c r="R339" s="75" t="s">
        <v>650</v>
      </c>
      <c r="S339" s="75" t="s">
        <v>74</v>
      </c>
      <c r="T339" s="75" t="s">
        <v>189</v>
      </c>
      <c r="U339" s="75" t="s">
        <v>62</v>
      </c>
      <c r="V339" s="75" t="s">
        <v>650</v>
      </c>
      <c r="W339" s="75" t="s">
        <v>1675</v>
      </c>
      <c r="X339" s="75" t="s">
        <v>1676</v>
      </c>
      <c r="Y339" s="75" t="s">
        <v>1677</v>
      </c>
      <c r="Z339" s="75" t="s">
        <v>1677</v>
      </c>
      <c r="AA339" s="75" t="s">
        <v>97</v>
      </c>
      <c r="AB339" s="200">
        <v>44823</v>
      </c>
      <c r="AC339" s="75" t="s">
        <v>98</v>
      </c>
      <c r="AD339" s="75" t="s">
        <v>171</v>
      </c>
      <c r="AE339" s="75" t="s">
        <v>71</v>
      </c>
      <c r="AF339" s="75" t="s">
        <v>71</v>
      </c>
      <c r="AG339" s="75" t="s">
        <v>99</v>
      </c>
      <c r="AH339" s="75" t="s">
        <v>99</v>
      </c>
      <c r="AI339" s="75" t="s">
        <v>99</v>
      </c>
      <c r="AJ339" s="75" t="s">
        <v>99</v>
      </c>
    </row>
  </sheetData>
  <autoFilter ref="A7:AJ339" xr:uid="{00000000-0009-0000-0000-000001000000}">
    <filterColumn colId="0" showButton="0"/>
    <filterColumn colId="1" showButton="0"/>
    <filterColumn colId="2" showButton="0"/>
    <filterColumn colId="3" showButton="0"/>
    <filterColumn colId="5" showButton="0"/>
    <filterColumn colId="6" showButton="0"/>
    <filterColumn colId="8" showButton="0"/>
    <filterColumn colId="9"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filterColumn colId="26" showButton="0"/>
    <filterColumn colId="27" showButton="0"/>
    <filterColumn colId="29" showButton="0"/>
    <filterColumn colId="30" showButton="0"/>
    <filterColumn colId="32" showButton="0"/>
    <filterColumn colId="33" showButton="0"/>
    <filterColumn colId="34" showButton="0"/>
  </autoFilter>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87 AI9:AI87">
    <cfRule type="expression" dxfId="49" priority="4">
      <formula>#REF!=1</formula>
    </cfRule>
    <cfRule type="expression" dxfId="48" priority="5">
      <formula>#REF!=2</formula>
    </cfRule>
    <cfRule type="expression" dxfId="47" priority="6">
      <formula>#REF!=3</formula>
    </cfRule>
  </conditionalFormatting>
  <conditionalFormatting sqref="AH9:AH87">
    <cfRule type="expression" dxfId="46" priority="7">
      <formula>#REF!=1</formula>
    </cfRule>
    <cfRule type="expression" dxfId="45" priority="8">
      <formula>#REF!=3</formula>
    </cfRule>
    <cfRule type="expression" dxfId="44" priority="9">
      <formula>#REF!=2</formula>
    </cfRule>
  </conditionalFormatting>
  <conditionalFormatting sqref="AJ9:AJ340">
    <cfRule type="expression" dxfId="43" priority="1">
      <formula>AJ9="Media"</formula>
    </cfRule>
    <cfRule type="expression" dxfId="42" priority="2">
      <formula>AJ9="Baja"</formula>
    </cfRule>
    <cfRule type="expression" dxfId="41" priority="3">
      <formula>AJ9="Alta"</formula>
    </cfRule>
  </conditionalFormatting>
  <dataValidations count="1">
    <dataValidation type="list" allowBlank="1" showInputMessage="1" showErrorMessage="1" sqref="X9:X87" xr:uid="{00000000-0002-0000-0100-000000000000}">
      <formula1>INDIRECT(Q9)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'https://scjgovcol-my.sharepoint.com/personal/diego_usme_scj_gov_co/Documents/riesgos matriz 2024/[F-GD-1081_V (1).xlsx]Listas'!#REF!</xm:f>
          </x14:formula1>
          <xm:sqref>AA9:AA87 V9:V87 P9:R87 T9:T87 H9:L1048576 B9:C1048576 P88:Q1048576 S9:S1048576 AD9:AI1048576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tabColor theme="1" tint="4.9989318521683403E-2"/>
    <pageSetUpPr fitToPage="1"/>
  </sheetPr>
  <dimension ref="A1:M40"/>
  <sheetViews>
    <sheetView view="pageBreakPreview" zoomScale="70" zoomScaleNormal="70" zoomScaleSheetLayoutView="70" workbookViewId="0">
      <pane xSplit="1" ySplit="6" topLeftCell="B37" activePane="bottomRight" state="frozen"/>
      <selection pane="topRight" activeCell="B1" sqref="B1"/>
      <selection pane="bottomLeft" activeCell="A8" sqref="A8"/>
      <selection pane="bottomRight" activeCell="G7" sqref="G7"/>
    </sheetView>
  </sheetViews>
  <sheetFormatPr baseColWidth="10" defaultColWidth="11.42578125" defaultRowHeight="12.75" x14ac:dyDescent="0.25"/>
  <cols>
    <col min="1" max="1" width="14.7109375" style="76" customWidth="1"/>
    <col min="2" max="2" width="27.42578125" style="76" customWidth="1"/>
    <col min="3" max="3" width="35" style="76" customWidth="1"/>
    <col min="4" max="4" width="19.42578125" style="76" customWidth="1"/>
    <col min="5" max="5" width="42.140625" style="76" customWidth="1"/>
    <col min="6" max="6" width="23.140625" style="76" customWidth="1"/>
    <col min="7" max="7" width="77.28515625" style="76" customWidth="1"/>
    <col min="8" max="10" width="33" style="76" customWidth="1"/>
    <col min="11" max="11" width="34.7109375" style="76" bestFit="1" customWidth="1"/>
    <col min="12" max="12" width="19.140625" style="76" customWidth="1"/>
    <col min="13" max="13" width="58.42578125" style="76" customWidth="1"/>
    <col min="14" max="16384" width="11.42578125" style="76"/>
  </cols>
  <sheetData>
    <row r="1" spans="1:13" s="81" customFormat="1" ht="163.5" customHeight="1" thickBot="1" x14ac:dyDescent="0.35">
      <c r="A1" s="279"/>
      <c r="B1" s="280"/>
      <c r="C1" s="280"/>
      <c r="D1" s="278" t="s">
        <v>0</v>
      </c>
      <c r="E1" s="278"/>
      <c r="F1" s="278"/>
      <c r="G1" s="278"/>
      <c r="H1" s="278"/>
      <c r="I1" s="278"/>
      <c r="J1" s="278"/>
      <c r="K1" s="278"/>
      <c r="L1" s="278"/>
      <c r="M1" s="205" t="s">
        <v>1</v>
      </c>
    </row>
    <row r="2" spans="1:13" ht="25.5" customHeight="1" thickBot="1" x14ac:dyDescent="0.3">
      <c r="C2" s="143"/>
      <c r="D2" s="143"/>
      <c r="E2" s="143"/>
      <c r="F2" s="143"/>
      <c r="G2" s="143"/>
      <c r="H2" s="143"/>
      <c r="I2" s="143"/>
      <c r="J2" s="143"/>
      <c r="K2" s="143"/>
      <c r="L2" s="143"/>
      <c r="M2" s="140"/>
    </row>
    <row r="3" spans="1:13" ht="33.75" customHeight="1" thickBot="1" x14ac:dyDescent="0.3">
      <c r="A3" s="281" t="s">
        <v>1678</v>
      </c>
      <c r="B3" s="282"/>
      <c r="C3" s="282"/>
      <c r="D3" s="282"/>
      <c r="E3" s="282"/>
      <c r="F3" s="282"/>
      <c r="G3" s="282"/>
      <c r="H3" s="282"/>
      <c r="I3" s="282"/>
      <c r="J3" s="282"/>
      <c r="K3" s="282"/>
      <c r="L3" s="282"/>
      <c r="M3" s="283"/>
    </row>
    <row r="4" spans="1:13" ht="15" customHeight="1" x14ac:dyDescent="0.25">
      <c r="A4" s="272" t="s">
        <v>1679</v>
      </c>
      <c r="B4" s="273"/>
      <c r="C4" s="273"/>
      <c r="D4" s="273"/>
      <c r="E4" s="273"/>
      <c r="F4" s="273"/>
      <c r="G4" s="273"/>
      <c r="H4" s="273"/>
      <c r="I4" s="273"/>
      <c r="J4" s="273"/>
      <c r="K4" s="273"/>
      <c r="L4" s="273"/>
      <c r="M4" s="274"/>
    </row>
    <row r="5" spans="1:13" ht="15.75" customHeight="1" thickBot="1" x14ac:dyDescent="0.3">
      <c r="A5" s="275"/>
      <c r="B5" s="276"/>
      <c r="C5" s="276"/>
      <c r="D5" s="276"/>
      <c r="E5" s="276"/>
      <c r="F5" s="276"/>
      <c r="G5" s="276"/>
      <c r="H5" s="276"/>
      <c r="I5" s="276"/>
      <c r="J5" s="276"/>
      <c r="K5" s="276"/>
      <c r="L5" s="276"/>
      <c r="M5" s="277"/>
    </row>
    <row r="6" spans="1:13" ht="61.5" thickBot="1" x14ac:dyDescent="0.3">
      <c r="A6" s="149" t="s">
        <v>1680</v>
      </c>
      <c r="B6" s="150" t="s">
        <v>1681</v>
      </c>
      <c r="C6" s="150" t="s">
        <v>26</v>
      </c>
      <c r="D6" s="150" t="s">
        <v>1682</v>
      </c>
      <c r="E6" s="150" t="s">
        <v>1683</v>
      </c>
      <c r="F6" s="150" t="s">
        <v>1684</v>
      </c>
      <c r="G6" s="150" t="s">
        <v>1685</v>
      </c>
      <c r="H6" s="150" t="s">
        <v>1686</v>
      </c>
      <c r="I6" s="150" t="s">
        <v>1687</v>
      </c>
      <c r="J6" s="150" t="s">
        <v>1688</v>
      </c>
      <c r="K6" s="151" t="s">
        <v>1689</v>
      </c>
      <c r="L6" s="150" t="s">
        <v>1690</v>
      </c>
      <c r="M6" s="152" t="s">
        <v>1691</v>
      </c>
    </row>
    <row r="7" spans="1:13" s="75" customFormat="1" ht="123" customHeight="1" x14ac:dyDescent="0.25">
      <c r="A7" s="87">
        <f>'RIESGO INHERENTE'!A5</f>
        <v>1</v>
      </c>
      <c r="B7" s="87" t="str">
        <f>'RIESGO INHERENTE'!E5</f>
        <v>Pérdida de la Confidencialidad</v>
      </c>
      <c r="C7" s="87" t="str">
        <f>'RIESGO INHERENTE'!B5</f>
        <v>Acceso y Fortalecimiento a la Justicia.</v>
      </c>
      <c r="D7" s="87" t="str">
        <f>'RIESGO INHERENTE'!M5</f>
        <v>MODERADO</v>
      </c>
      <c r="E7" s="87" t="str">
        <f>'TRATAMIENTO DE RIESGO'!E6</f>
        <v>Ausencia de documentación.</v>
      </c>
      <c r="F7" s="87" t="str">
        <f>'TRATAMIENTO DE RIESGO'!D6</f>
        <v>Reducir el riesgo</v>
      </c>
      <c r="G7" s="87" t="str">
        <f>'TRATAMIENTO DE RIESGO'!G6</f>
        <v>Los responsables de la generación de información (funcionarios públicos y/o contratistas) verifican de forma cuatrimestral la entrega de soportes relacionados con el cumplimiento de metas relacionadas al Plan de Acceso a la Justicia de acuerdo con la naturaleza de los documentos (mensual - trimestral -semestral y anual) a la Dirección de Acceso a la Justicia. En caso de incumplimiento de la entrega de los documentos en los plazos establecidos, el Director o su equipo delegado de DAJ solicita a los responsables la entrega oportuna de la información, sopena del incumplimiento de metas, requerimientos internos y externos; como evidencia se entrega los soportes de la documentación entregada en los repositorios SharePoint disponibles para el área.</v>
      </c>
      <c r="H7" s="191" t="s">
        <v>1692</v>
      </c>
      <c r="I7" s="201" t="str">
        <f>'TRATAMIENTO DE RIESGO RESIDUAL'!E6</f>
        <v>Responsable de generacion de informacion</v>
      </c>
      <c r="J7" s="201" t="s">
        <v>1697</v>
      </c>
      <c r="K7" s="87">
        <f>'TRATAMIENTO DE RIESGO'!P6</f>
        <v>100</v>
      </c>
      <c r="L7" s="87" t="str">
        <f>'VALORACIÓN CON CONTROLES'!H6</f>
        <v>BAJO</v>
      </c>
      <c r="M7" s="203" t="str">
        <f>'TRATAMIENTO DE RIESGO'!O6</f>
        <v>N/A</v>
      </c>
    </row>
    <row r="8" spans="1:13" s="75" customFormat="1" ht="123" customHeight="1" x14ac:dyDescent="0.25">
      <c r="A8" s="87">
        <f>'RIESGO INHERENTE'!A6</f>
        <v>2</v>
      </c>
      <c r="B8" s="87" t="str">
        <f>'RIESGO INHERENTE'!E6</f>
        <v>Pérdida de la Integridad</v>
      </c>
      <c r="C8" s="87" t="str">
        <f>'RIESGO INHERENTE'!B6</f>
        <v>Acceso y Fortalecimiento a la Justicia.</v>
      </c>
      <c r="D8" s="87" t="str">
        <f>'RIESGO INHERENTE'!M6</f>
        <v>MODERADO</v>
      </c>
      <c r="E8" s="87" t="str">
        <f>'TRATAMIENTO DE RIESGO'!E7</f>
        <v>Asignación errada de los derechos de acceso.</v>
      </c>
      <c r="F8" s="87" t="str">
        <f>'TRATAMIENTO DE RIESGO'!D7</f>
        <v>Reducir el riesgo</v>
      </c>
      <c r="G8" s="87" t="str">
        <f>'TRATAMIENTO DE RIESGO'!G7</f>
        <v>El profesional y/o los profesionales de la dirección de acceso designados para esta actividad 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H8" s="191" t="s">
        <v>1694</v>
      </c>
      <c r="I8" s="201" t="str">
        <f>'TRATAMIENTO DE RIESGO RESIDUAL'!E7</f>
        <v>El profesional y/o los profesionales de la direccion de acceso</v>
      </c>
      <c r="J8" s="201" t="s">
        <v>1695</v>
      </c>
      <c r="K8" s="87">
        <f>'TRATAMIENTO DE RIESGO'!P7</f>
        <v>100</v>
      </c>
      <c r="L8" s="87" t="str">
        <f>'VALORACIÓN CON CONTROLES'!H7</f>
        <v>BAJO</v>
      </c>
      <c r="M8" s="203" t="str">
        <f>'TRATAMIENTO DE RIESGO'!O7</f>
        <v>N/A</v>
      </c>
    </row>
    <row r="9" spans="1:13" s="75" customFormat="1" ht="123" customHeight="1" x14ac:dyDescent="0.25">
      <c r="A9" s="87">
        <f>'RIESGO INHERENTE'!A7</f>
        <v>3</v>
      </c>
      <c r="B9" s="87" t="str">
        <f>'RIESGO INHERENTE'!E7</f>
        <v>"Pérdida de la Disponibilidad
Perdida de Confidencialidad"</v>
      </c>
      <c r="C9" s="87" t="str">
        <f>'RIESGO INHERENTE'!B7</f>
        <v>Acceso y Fortalecimiento a la Justicia.</v>
      </c>
      <c r="D9" s="87" t="str">
        <f>'RIESGO INHERENTE'!M7</f>
        <v>MODERADO</v>
      </c>
      <c r="E9" s="87" t="str">
        <f>'TRATAMIENTO DE RIESGO'!E8</f>
        <v>Ausencia de mecanismos de monitoreo.</v>
      </c>
      <c r="F9" s="87" t="str">
        <f>'TRATAMIENTO DE RIESGO'!D8</f>
        <v>Reducir el riesgo</v>
      </c>
      <c r="G9" s="87" t="str">
        <f>'TRATAMIENTO DE RIESGO'!G8</f>
        <v>El Secretario del Centro Especial de Reclusión, registra y valida cuando se requiera las solicitudes de acceso a información archivada, validando previamente que las mismas hayan sido autorizadas por la Dirección del C.E.R a través de memorando y/o correo electrónico; a su vez tendrá a su cargo las llaves del archivador de documentos ubicado en el área administrativa del Centro, en caso de no contar con solicitud o requerimiento previo se debe solicitar esta autorización a la dirección del CER, una vez sea autorizada, se debe dejar este soporte para efectos de trazabilidad, la evidencia se reportara de forma Cuatrimestral</v>
      </c>
      <c r="H9" s="191" t="s">
        <v>1694</v>
      </c>
      <c r="I9" s="201" t="str">
        <f>'TRATAMIENTO DE RIESGO RESIDUAL'!E8</f>
        <v>El profesional especializado encargado del area administrativa del CER</v>
      </c>
      <c r="J9" s="201" t="s">
        <v>1697</v>
      </c>
      <c r="K9" s="87">
        <f>'TRATAMIENTO DE RIESGO'!P8</f>
        <v>100</v>
      </c>
      <c r="L9" s="87" t="str">
        <f>'VALORACIÓN CON CONTROLES'!H8</f>
        <v>BAJO</v>
      </c>
      <c r="M9" s="203" t="str">
        <f>'TRATAMIENTO DE RIESGO'!O8</f>
        <v>N/A</v>
      </c>
    </row>
    <row r="10" spans="1:13" s="75" customFormat="1" ht="123" customHeight="1" x14ac:dyDescent="0.25">
      <c r="A10" s="87">
        <f>'RIESGO INHERENTE'!A8</f>
        <v>4</v>
      </c>
      <c r="B10" s="87" t="str">
        <f>'RIESGO INHERENTE'!E8</f>
        <v>Pérdida de la Integridad
 Perdida de Confidencialidad</v>
      </c>
      <c r="C10" s="87" t="str">
        <f>'RIESGO INHERENTE'!B8</f>
        <v>Atención y Relación con el Ciudadano.</v>
      </c>
      <c r="D10" s="87" t="str">
        <f>'RIESGO INHERENTE'!M8</f>
        <v>MODERADO</v>
      </c>
      <c r="E10" s="87" t="str">
        <f>'TRATAMIENTO DE RIESGO'!E9</f>
        <v xml:space="preserve">Datos provenientes de fuentes no confiables </v>
      </c>
      <c r="F10" s="87" t="str">
        <f>'TRATAMIENTO DE RIESGO'!D9</f>
        <v>Reducir el riesgo</v>
      </c>
      <c r="G10" s="87" t="str">
        <f>'TRATAMIENTO DE RIESGO'!G9</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H10" s="191" t="s">
        <v>1694</v>
      </c>
      <c r="I10" s="201" t="str">
        <f>'TRATAMIENTO DE RIESGO RESIDUAL'!E9</f>
        <v>Responsable del registro documentaL</v>
      </c>
      <c r="J10" s="201" t="s">
        <v>1697</v>
      </c>
      <c r="K10" s="87">
        <f>'TRATAMIENTO DE RIESGO'!P9</f>
        <v>100</v>
      </c>
      <c r="L10" s="87" t="str">
        <f>'VALORACIÓN CON CONTROLES'!H9</f>
        <v>BAJO</v>
      </c>
      <c r="M10" s="203" t="str">
        <f>'TRATAMIENTO DE RIESGO'!O9</f>
        <v>N/A</v>
      </c>
    </row>
    <row r="11" spans="1:13" s="75" customFormat="1" ht="123" customHeight="1" x14ac:dyDescent="0.25">
      <c r="A11" s="87">
        <f>'RIESGO INHERENTE'!A9</f>
        <v>5</v>
      </c>
      <c r="B11" s="87" t="str">
        <f>'RIESGO INHERENTE'!E9</f>
        <v>Pérdida de la Integridad
 Perdida de Confidencialidad</v>
      </c>
      <c r="C11" s="87" t="str">
        <f>'RIESGO INHERENTE'!B9</f>
        <v>Atención y Relación con el Ciudadano.</v>
      </c>
      <c r="D11" s="87" t="str">
        <f>'RIESGO INHERENTE'!M9</f>
        <v>MODERADO</v>
      </c>
      <c r="E11" s="87" t="str">
        <f>'TRATAMIENTO DE RIESGO'!E10</f>
        <v>Asignación errada de los derechos de acceso.</v>
      </c>
      <c r="F11" s="87" t="str">
        <f>'TRATAMIENTO DE RIESGO'!D10</f>
        <v>Reducir el riesgo</v>
      </c>
      <c r="G11" s="87" t="str">
        <f>'TRATAMIENTO DE RIESGO'!G10</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H11" s="191" t="s">
        <v>1694</v>
      </c>
      <c r="I11" s="201" t="str">
        <f>'TRATAMIENTO DE RIESGO RESIDUAL'!E10</f>
        <v>Responsable de la oficina de cobro persuasivo</v>
      </c>
      <c r="J11" s="201" t="s">
        <v>1698</v>
      </c>
      <c r="K11" s="87">
        <f>'TRATAMIENTO DE RIESGO'!P10</f>
        <v>100</v>
      </c>
      <c r="L11" s="87" t="str">
        <f>'VALORACIÓN CON CONTROLES'!H10</f>
        <v>BAJO</v>
      </c>
      <c r="M11" s="203" t="str">
        <f>'TRATAMIENTO DE RIESGO'!O10</f>
        <v>N/A</v>
      </c>
    </row>
    <row r="12" spans="1:13" s="75" customFormat="1" ht="123" customHeight="1" x14ac:dyDescent="0.25">
      <c r="A12" s="87">
        <f>'RIESGO INHERENTE'!A10</f>
        <v>6</v>
      </c>
      <c r="B12" s="87" t="str">
        <f>'RIESGO INHERENTE'!E10</f>
        <v xml:space="preserve">Pérdida de la Integridad </v>
      </c>
      <c r="C12" s="87" t="str">
        <f>'RIESGO INHERENTE'!B10</f>
        <v>Control Disciplinario.</v>
      </c>
      <c r="D12" s="87" t="str">
        <f>'RIESGO INHERENTE'!M10</f>
        <v>MODERADO</v>
      </c>
      <c r="E12" s="87" t="str">
        <f>'TRATAMIENTO DE RIESGO'!E11</f>
        <v>Almacenamiento sin protección.</v>
      </c>
      <c r="F12" s="87" t="str">
        <f>'TRATAMIENTO DE RIESGO'!D11</f>
        <v>Reducir el riesgo</v>
      </c>
      <c r="G12" s="87" t="str">
        <f>'TRATAMIENTO DE RIESGO'!G11</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H12" s="191" t="s">
        <v>1699</v>
      </c>
      <c r="I12" s="201" t="str">
        <f>'TRATAMIENTO DE RIESGO RESIDUAL'!E11</f>
        <v>El auxiliar administrativo de la oficina de Control Disciplinario interno designado</v>
      </c>
      <c r="J12" s="201" t="s">
        <v>1693</v>
      </c>
      <c r="K12" s="87">
        <f>'TRATAMIENTO DE RIESGO'!P11</f>
        <v>100</v>
      </c>
      <c r="L12" s="87" t="str">
        <f>'VALORACIÓN CON CONTROLES'!H11</f>
        <v>BAJO</v>
      </c>
      <c r="M12" s="203" t="str">
        <f>'TRATAMIENTO DE RIESGO'!O11</f>
        <v>N/A</v>
      </c>
    </row>
    <row r="13" spans="1:13" s="75" customFormat="1" ht="123" customHeight="1" x14ac:dyDescent="0.25">
      <c r="A13" s="87">
        <f>'RIESGO INHERENTE'!A11</f>
        <v>7</v>
      </c>
      <c r="B13" s="87" t="str">
        <f>'RIESGO INHERENTE'!E11</f>
        <v>Pérdida de la Confidencialidad</v>
      </c>
      <c r="C13" s="87" t="str">
        <f>'RIESGO INHERENTE'!B11</f>
        <v>Control Disciplinario.</v>
      </c>
      <c r="D13" s="87" t="str">
        <f>'RIESGO INHERENTE'!M11</f>
        <v>MODERADO</v>
      </c>
      <c r="E13" s="87" t="str">
        <f>'TRATAMIENTO DE RIESGO'!E12</f>
        <v>Asignación errada de los derechos de acceso.</v>
      </c>
      <c r="F13" s="87" t="str">
        <f>'TRATAMIENTO DE RIESGO'!D12</f>
        <v>Reducir el riesgo</v>
      </c>
      <c r="G13" s="87" t="str">
        <f>'TRATAMIENTO DE RIESGO'!G12</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H13" s="191" t="s">
        <v>1694</v>
      </c>
      <c r="I13" s="201" t="str">
        <f>'TRATAMIENTO DE RIESGO RESIDUAL'!E12</f>
        <v>El auxiliar administrativo de la oficina de Control Disciplinario interno designado</v>
      </c>
      <c r="J13" s="201" t="s">
        <v>1697</v>
      </c>
      <c r="K13" s="87">
        <f>'TRATAMIENTO DE RIESGO'!P12</f>
        <v>100</v>
      </c>
      <c r="L13" s="87" t="str">
        <f>'VALORACIÓN CON CONTROLES'!H12</f>
        <v>BAJO</v>
      </c>
      <c r="M13" s="203" t="str">
        <f>'TRATAMIENTO DE RIESGO'!O12</f>
        <v>N/A</v>
      </c>
    </row>
    <row r="14" spans="1:13" s="75" customFormat="1" ht="123" customHeight="1" x14ac:dyDescent="0.25">
      <c r="A14" s="87">
        <f>'RIESGO INHERENTE'!A12</f>
        <v>8</v>
      </c>
      <c r="B14" s="87" t="str">
        <f>'RIESGO INHERENTE'!E12</f>
        <v>Pérdida de la Disponibilidad</v>
      </c>
      <c r="C14" s="87" t="str">
        <f>'RIESGO INHERENTE'!B12</f>
        <v>Fortalecimiento Institucional.</v>
      </c>
      <c r="D14" s="87" t="str">
        <f>'RIESGO INHERENTE'!M12</f>
        <v>ALTO</v>
      </c>
      <c r="E14" s="87" t="str">
        <f>'TRATAMIENTO DE RIESGO'!E13</f>
        <v>Ausencia de mecanismos de monitoreo.</v>
      </c>
      <c r="F14" s="87" t="str">
        <f>'TRATAMIENTO DE RIESGO'!D13</f>
        <v>Reducir el riesgo</v>
      </c>
      <c r="G14" s="87" t="str">
        <f>'TRATAMIENTO DE RIESGO'!G13</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H14" s="191" t="s">
        <v>1696</v>
      </c>
      <c r="I14" s="201" t="str">
        <f>'TRATAMIENTO DE RIESGO RESIDUAL'!E13</f>
        <v>Profesional asignado por la Oficina Asesora de Planeacion para las publicaciones en el sitio web</v>
      </c>
      <c r="J14" s="201" t="s">
        <v>1695</v>
      </c>
      <c r="K14" s="87">
        <f>'TRATAMIENTO DE RIESGO'!P13</f>
        <v>100</v>
      </c>
      <c r="L14" s="87" t="str">
        <f>'VALORACIÓN CON CONTROLES'!H13</f>
        <v>BAJO</v>
      </c>
      <c r="M14" s="203" t="str">
        <f>'TRATAMIENTO DE RIESGO'!O13</f>
        <v>N/A</v>
      </c>
    </row>
    <row r="15" spans="1:13" s="75" customFormat="1" ht="123" customHeight="1" x14ac:dyDescent="0.25">
      <c r="A15" s="87">
        <f>'RIESGO INHERENTE'!A13</f>
        <v>9</v>
      </c>
      <c r="B15" s="87" t="str">
        <f>'RIESGO INHERENTE'!E13</f>
        <v xml:space="preserve">Pérdida de la Integridad </v>
      </c>
      <c r="C15" s="87" t="str">
        <f>'RIESGO INHERENTE'!B13</f>
        <v>Gestión Estratégica del Talento Humano.</v>
      </c>
      <c r="D15" s="87" t="str">
        <f>'RIESGO INHERENTE'!M13</f>
        <v>MODERADO</v>
      </c>
      <c r="E15" s="87" t="str">
        <f>'TRATAMIENTO DE RIESGO'!E14</f>
        <v>Ausencia de mecanismos de identificación y autentificación, como la autentificación de usuario.</v>
      </c>
      <c r="F15" s="87" t="str">
        <f>'TRATAMIENTO DE RIESGO'!D14</f>
        <v>Reducir el riesgo</v>
      </c>
      <c r="G15" s="87" t="str">
        <f>'TRATAMIENTO DE RIESGO'!G14</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H15" s="191" t="s">
        <v>1700</v>
      </c>
      <c r="I15" s="201" t="str">
        <f>'TRATAMIENTO DE RIESGO RESIDUAL'!E14</f>
        <v>El Profesional especializado responsable de nómina</v>
      </c>
      <c r="J15" s="201" t="s">
        <v>1697</v>
      </c>
      <c r="K15" s="87">
        <f>'TRATAMIENTO DE RIESGO'!P14</f>
        <v>100</v>
      </c>
      <c r="L15" s="87" t="str">
        <f>'VALORACIÓN CON CONTROLES'!H14</f>
        <v>BAJO</v>
      </c>
      <c r="M15" s="203" t="str">
        <f>'TRATAMIENTO DE RIESGO'!O14</f>
        <v>N/A</v>
      </c>
    </row>
    <row r="16" spans="1:13" s="75" customFormat="1" ht="120" customHeight="1" x14ac:dyDescent="0.25">
      <c r="A16" s="87">
        <f>'RIESGO INHERENTE'!A14</f>
        <v>10</v>
      </c>
      <c r="B16" s="87" t="str">
        <f>'RIESGO INHERENTE'!E14</f>
        <v>Pérdida de la Confidencialidad</v>
      </c>
      <c r="C16" s="87" t="str">
        <f>'RIESGO INHERENTE'!B14</f>
        <v>Gestión Estratégica del Talento Humano.</v>
      </c>
      <c r="D16" s="87" t="str">
        <f>'RIESGO INHERENTE'!M14</f>
        <v>MODERADO</v>
      </c>
      <c r="E16" s="87" t="str">
        <f>'TRATAMIENTO DE RIESGO'!E15</f>
        <v>Ausencia de mecanismos de identificación y autentificación, como la autentificación de usuario.</v>
      </c>
      <c r="F16" s="87" t="str">
        <f>'TRATAMIENTO DE RIESGO'!D15</f>
        <v>Reducir el riesgo</v>
      </c>
      <c r="G16" s="87" t="str">
        <f>'TRATAMIENTO DE RIESGO'!G15</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H16" s="191" t="s">
        <v>1701</v>
      </c>
      <c r="I16" s="201" t="str">
        <f>'TRATAMIENTO DE RIESGO RESIDUAL'!E15</f>
        <v xml:space="preserve">Dirección de Gestión Humana </v>
      </c>
      <c r="J16" s="202" t="s">
        <v>1698</v>
      </c>
      <c r="K16" s="87">
        <f>'TRATAMIENTO DE RIESGO'!P15</f>
        <v>100</v>
      </c>
      <c r="L16" s="87" t="str">
        <f>'VALORACIÓN CON CONTROLES'!H15</f>
        <v>BAJO</v>
      </c>
      <c r="M16" s="203" t="str">
        <f>'TRATAMIENTO DE RIESGO'!O15</f>
        <v>N/A</v>
      </c>
    </row>
    <row r="17" spans="1:13" ht="86.25" customHeight="1" x14ac:dyDescent="0.25">
      <c r="A17" s="87">
        <f>'RIESGO INHERENTE'!A15</f>
        <v>11</v>
      </c>
      <c r="B17" s="87" t="str">
        <f>'RIESGO INHERENTE'!E15</f>
        <v>"Pérdida de la Disponibilidad
Perdida de la Confidencialidad
Perdida de la Integridad"</v>
      </c>
      <c r="C17" s="87" t="str">
        <f>'RIESGO INHERENTE'!B15</f>
        <v>Gestión Jurídica.</v>
      </c>
      <c r="D17" s="87" t="str">
        <f>'RIESGO INHERENTE'!M15</f>
        <v>MODERADO</v>
      </c>
      <c r="E17" s="87" t="str">
        <f>'TRATAMIENTO DE RIESGO'!E16</f>
        <v>Ausencia y/o alteracion de documentación.</v>
      </c>
      <c r="F17" s="87" t="str">
        <f>'TRATAMIENTO DE RIESGO'!D16</f>
        <v>Reducir el riesgo</v>
      </c>
      <c r="G17" s="87" t="str">
        <f>'TRATAMIENTO DE RIESGO'!G16</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17" s="191" t="s">
        <v>1702</v>
      </c>
      <c r="I17" s="201" t="str">
        <f>'TRATAMIENTO DE RIESGO RESIDUAL'!E16</f>
        <v>Responsable del equipo de Archivo documental</v>
      </c>
      <c r="J17" s="202" t="s">
        <v>1703</v>
      </c>
      <c r="K17" s="87" t="e">
        <f>'TRATAMIENTO DE RIESGO'!#REF!</f>
        <v>#REF!</v>
      </c>
      <c r="L17" s="87" t="str">
        <f>'VALORACIÓN CON CONTROLES'!H16</f>
        <v>BAJO</v>
      </c>
      <c r="M17" s="203" t="e">
        <f>'TRATAMIENTO DE RIESGO'!#REF!</f>
        <v>#REF!</v>
      </c>
    </row>
    <row r="18" spans="1:13" ht="105.75" customHeight="1" x14ac:dyDescent="0.25">
      <c r="A18" s="87">
        <v>12</v>
      </c>
      <c r="B18" s="87" t="str">
        <f>'RIESGO INHERENTE'!E16</f>
        <v>"Pérdida de la Disponibilidad
Perdida de la Integridad"</v>
      </c>
      <c r="C18" s="87" t="str">
        <f>'RIESGO INHERENTE'!B16</f>
        <v xml:space="preserve">Gestión Contractual. </v>
      </c>
      <c r="D18" s="87" t="str">
        <f>'RIESGO INHERENTE'!M15</f>
        <v>MODERADO</v>
      </c>
      <c r="E18" s="87" t="str">
        <f>'TRATAMIENTO DE RIESGO'!E16</f>
        <v>Ausencia y/o alteracion de documentación.</v>
      </c>
      <c r="F18" s="87" t="str">
        <f>'TRATAMIENTO DE RIESGO'!D16</f>
        <v>Reducir el riesgo</v>
      </c>
      <c r="G18" s="87" t="str">
        <f>'TRATAMIENTO DE RIESGO'!G17</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18" s="191" t="s">
        <v>1702</v>
      </c>
      <c r="I18" s="201" t="str">
        <f>'TRATAMIENTO DE RIESGO RESIDUAL'!E17</f>
        <v>Responsable del equipo de Archivo documental</v>
      </c>
      <c r="J18" s="202" t="s">
        <v>1703</v>
      </c>
      <c r="K18" s="87">
        <f>'TRATAMIENTO DE RIESGO'!P16</f>
        <v>100</v>
      </c>
      <c r="L18" s="87" t="str">
        <f>'VALORACIÓN CON CONTROLES'!H17</f>
        <v>BAJO</v>
      </c>
      <c r="M18" s="203" t="str">
        <f>'TRATAMIENTO DE RIESGO'!O16</f>
        <v>N/A</v>
      </c>
    </row>
    <row r="19" spans="1:13" ht="99.75" customHeight="1" x14ac:dyDescent="0.25">
      <c r="A19" s="87">
        <v>13</v>
      </c>
      <c r="B19" s="87" t="str">
        <f>'RIESGO INHERENTE'!E17</f>
        <v xml:space="preserve">Pérdida de Confidencialidad, Integridad y/o disponibilidad de la información </v>
      </c>
      <c r="C19" s="87" t="str">
        <f>'RIESGO INHERENTE'!B17</f>
        <v>Gestión de Emergencias.</v>
      </c>
      <c r="D19" s="87" t="str">
        <f>'RIESGO INHERENTE'!M17</f>
        <v>MODERADO</v>
      </c>
      <c r="E19" s="87" t="str">
        <f>'TRATAMIENTO DE RIESGO'!E18</f>
        <v>Ausencia de mecanismos de monitoreo establecidos para las brechas en la seguridad.</v>
      </c>
      <c r="F19" s="87" t="str">
        <f>'TRATAMIENTO DE RIESGO'!D18</f>
        <v>Reducir el riesgo</v>
      </c>
      <c r="G19" s="87" t="str">
        <f>'TRATAMIENTO DE RIESGO'!G18</f>
        <v>El responsable del proyecto NUSE123, de forma mensual verifica los informes de seguimiento a la operación entregados por la empresa ETB y los informes de interventoría del cumplimiento aprobados para los tramites de pagos correspondientes. como evidencia se entregan los informes de seguimiento a la operación, informe de interventoría y el informe de supervisión, en caso de no contar con el reporte que entrega la empresa ETB y/o el informe de interventoría, se realizaran las gestiones pertinentes mediante comunicado oficial y/o correo electrónico sobre la solicitud de información.</v>
      </c>
      <c r="H19" s="191" t="s">
        <v>1704</v>
      </c>
      <c r="I19" s="201" t="str">
        <f>'TRATAMIENTO DE RIESGO RESIDUAL'!E18</f>
        <v>Responsable del proyecto NUSE123, Grupo Operaciones C-4, grupo de entrenamiento C-4</v>
      </c>
      <c r="J19" s="202" t="s">
        <v>1705</v>
      </c>
      <c r="K19" s="87">
        <f>'TRATAMIENTO DE RIESGO'!P17</f>
        <v>100</v>
      </c>
      <c r="L19" s="87" t="str">
        <f>'VALORACIÓN CON CONTROLES'!H18</f>
        <v>BAJO</v>
      </c>
      <c r="M19" s="203" t="str">
        <f>'TRATAMIENTO DE RIESGO'!O17</f>
        <v>N/A</v>
      </c>
    </row>
    <row r="20" spans="1:13" ht="109.5" customHeight="1" x14ac:dyDescent="0.25">
      <c r="A20" s="87">
        <v>13</v>
      </c>
      <c r="B20" s="87" t="str">
        <f>'RIESGO INHERENTE'!E17</f>
        <v xml:space="preserve">Pérdida de Confidencialidad, Integridad y/o disponibilidad de la información </v>
      </c>
      <c r="C20" s="87" t="str">
        <f>'RIESGO INHERENTE'!B17</f>
        <v>Gestión de Emergencias.</v>
      </c>
      <c r="D20" s="87" t="str">
        <f>'RIESGO INHERENTE'!M17</f>
        <v>MODERADO</v>
      </c>
      <c r="E20" s="87" t="str">
        <f>'TRATAMIENTO DE RIESGO'!E19</f>
        <v>Ausencia de personal</v>
      </c>
      <c r="F20" s="87" t="str">
        <f>'TRATAMIENTO DE RIESGO'!D19</f>
        <v>Reducir el riesgo</v>
      </c>
      <c r="G20" s="87" t="str">
        <f>'TRATAMIENTO DE RIESGO'!G19</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H20" s="191" t="s">
        <v>1706</v>
      </c>
      <c r="I20" s="201" t="str">
        <f>'TRATAMIENTO DE RIESGO RESIDUAL'!E19</f>
        <v>Grupo de seguimiento de infraestructura tecnologica del C-4</v>
      </c>
      <c r="J20" s="202" t="s">
        <v>1705</v>
      </c>
      <c r="K20" s="87">
        <f>'TRATAMIENTO DE RIESGO'!P18</f>
        <v>100</v>
      </c>
      <c r="L20" s="87" t="str">
        <f>'VALORACIÓN CON CONTROLES'!H19</f>
        <v>BAJO</v>
      </c>
      <c r="M20" s="203" t="str">
        <f>'TRATAMIENTO DE RIESGO'!O18</f>
        <v>N/A</v>
      </c>
    </row>
    <row r="21" spans="1:13" ht="96.75" customHeight="1" x14ac:dyDescent="0.25">
      <c r="A21" s="87">
        <v>13</v>
      </c>
      <c r="B21" s="87" t="str">
        <f>'RIESGO INHERENTE'!E17</f>
        <v xml:space="preserve">Pérdida de Confidencialidad, Integridad y/o disponibilidad de la información </v>
      </c>
      <c r="C21" s="87" t="str">
        <f>'RIESGO INHERENTE'!B17</f>
        <v>Gestión de Emergencias.</v>
      </c>
      <c r="D21" s="87" t="str">
        <f>'RIESGO INHERENTE'!M17</f>
        <v>MODERADO</v>
      </c>
      <c r="E21" s="87" t="str">
        <f>'TRATAMIENTO DE RIESGO'!E20</f>
        <v>Gestion deficiente de contraseñas</v>
      </c>
      <c r="F21" s="87" t="str">
        <f>'TRATAMIENTO DE RIESGO'!D20</f>
        <v>Reducir el riesgo</v>
      </c>
      <c r="G21" s="87" t="str">
        <f>'TRATAMIENTO DE RIESGO'!G20</f>
        <v>El grupo de entrenamiento C-4, semestralmente, realiza capacitación y /o sensibilización a funcionarios y contratistas sobre el correcto uso de contraseñas de acuerdo a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H21" s="191" t="s">
        <v>1707</v>
      </c>
      <c r="I21" s="201" t="str">
        <f>'TRATAMIENTO DE RIESGO RESIDUAL'!E19</f>
        <v>Grupo de seguimiento de infraestructura tecnologica del C-4</v>
      </c>
      <c r="J21" s="202" t="s">
        <v>1698</v>
      </c>
      <c r="K21" s="87">
        <f>'TRATAMIENTO DE RIESGO'!P19</f>
        <v>100</v>
      </c>
      <c r="L21" s="87" t="str">
        <f>'VALORACIÓN CON CONTROLES'!H19</f>
        <v>BAJO</v>
      </c>
      <c r="M21" s="203" t="str">
        <f>'TRATAMIENTO DE RIESGO'!O19</f>
        <v>N/A</v>
      </c>
    </row>
    <row r="22" spans="1:13" ht="105" customHeight="1" x14ac:dyDescent="0.25">
      <c r="A22" s="87">
        <v>14</v>
      </c>
      <c r="B22" s="87" t="str">
        <f>'RIESGO INHERENTE'!E18</f>
        <v>Pérdida de la Disponibilidad</v>
      </c>
      <c r="C22" s="87" t="str">
        <f>'RIESGO INHERENTE'!B18</f>
        <v>Gestión de Emergencias.</v>
      </c>
      <c r="D22" s="87" t="str">
        <f>'RIESGO INHERENTE'!M18</f>
        <v>MODERADO</v>
      </c>
      <c r="E22" s="87" t="str">
        <f>'TRATAMIENTO DE RIESGO'!E21</f>
        <v>Respuesta inadecuada de mantenimiento del servicio.</v>
      </c>
      <c r="F22" s="87" t="str">
        <f>'TRATAMIENTO DE RIESGO'!D21</f>
        <v>Reducir el riesgo</v>
      </c>
      <c r="G22" s="87" t="str">
        <f>'TRATAMIENTO DE RIESGO'!G21</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generan las actas del contratista del mantenimiento y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H22" s="191" t="s">
        <v>1708</v>
      </c>
      <c r="I22" s="201" t="str">
        <f>'TRATAMIENTO DE RIESGO RESIDUAL'!E19</f>
        <v>Grupo de seguimiento de infraestructura tecnologica del C-4</v>
      </c>
      <c r="J22" s="202" t="s">
        <v>1695</v>
      </c>
      <c r="K22" s="87">
        <f>'TRATAMIENTO DE RIESGO'!P20</f>
        <v>100</v>
      </c>
      <c r="L22" s="87" t="str">
        <f>'VALORACIÓN CON CONTROLES'!H19</f>
        <v>BAJO</v>
      </c>
      <c r="M22" s="203" t="str">
        <f>'TRATAMIENTO DE RIESGO'!O20</f>
        <v>N/A</v>
      </c>
    </row>
    <row r="23" spans="1:13" ht="118.5" customHeight="1" x14ac:dyDescent="0.25">
      <c r="A23" s="87">
        <v>15</v>
      </c>
      <c r="B23" s="87" t="str">
        <f>'RIESGO INHERENTE'!E19</f>
        <v xml:space="preserve">Pérdida de Confidencialidad, Integridad y/o disponibilidad de la información </v>
      </c>
      <c r="C23" s="87" t="str">
        <f>'RIESGO INHERENTE'!B19</f>
        <v>Gestión de Emergencias.</v>
      </c>
      <c r="D23" s="87" t="str">
        <f>'RIESGO INHERENTE'!M19</f>
        <v>MODERADO</v>
      </c>
      <c r="E23" s="87" t="str">
        <f>'TRATAMIENTO DE RIESGO'!E22</f>
        <v>Trabajo no supervisado del personal externo o de limpieza.</v>
      </c>
      <c r="F23" s="87" t="str">
        <f>'TRATAMIENTO DE RIESGO'!D22</f>
        <v>Reducir el riesgo</v>
      </c>
      <c r="G23" s="87" t="str">
        <f>'TRATAMIENTO DE RIESGO'!G22</f>
        <v>El responsable del seguimiento del contrato de mantenimiento de video vigilancia, supervisa los mantenimientos externos a los equipos activos del sistema de video vigilancia, como evidencia se debe presentar la conciliación técnica mensual provista por la empresa contratista y el responsable del seguimiento (Interventoría - supervisión SDSCJ), para los casos de mantenimiento en C-4 (instalaciones C-4 y DataCenter Bomberos) en caso de no contar con personal disponible de acompañamiento a la visita, no se autorizara el ingreso al personal externo y se reprogramara el mantenimiento. El cargue de las evidencias se hará de forma cuatrimestral.</v>
      </c>
      <c r="H23" s="191" t="s">
        <v>1709</v>
      </c>
      <c r="I23" s="201" t="str">
        <f>'TRATAMIENTO DE RIESGO RESIDUAL'!E20</f>
        <v>El responsable del seguimiento del contrato de mantenimiento de videovigilancia, jefe del C4</v>
      </c>
      <c r="J23" s="202" t="s">
        <v>1697</v>
      </c>
      <c r="K23" s="87">
        <f>'TRATAMIENTO DE RIESGO'!P21</f>
        <v>100</v>
      </c>
      <c r="L23" s="87" t="str">
        <f>'VALORACIÓN CON CONTROLES'!H20</f>
        <v>BAJO</v>
      </c>
      <c r="M23" s="203" t="str">
        <f>'TRATAMIENTO DE RIESGO'!O21</f>
        <v>N/A</v>
      </c>
    </row>
    <row r="24" spans="1:13" ht="132" customHeight="1" x14ac:dyDescent="0.25">
      <c r="A24" s="87">
        <v>15</v>
      </c>
      <c r="B24" s="87" t="str">
        <f>'RIESGO INHERENTE'!E19</f>
        <v xml:space="preserve">Pérdida de Confidencialidad, Integridad y/o disponibilidad de la información </v>
      </c>
      <c r="C24" s="87" t="str">
        <f>'RIESGO INHERENTE'!B19</f>
        <v>Gestión de Emergencias.</v>
      </c>
      <c r="D24" s="87" t="str">
        <f>'RIESGO INHERENTE'!M19</f>
        <v>MODERADO</v>
      </c>
      <c r="E24" s="87" t="str">
        <f>'TRATAMIENTO DE RIESGO'!E23</f>
        <v>Ausencia de acuerdos de nivel de servicio, o insuficiencia en los mismos.</v>
      </c>
      <c r="F24" s="87" t="str">
        <f>'TRATAMIENTO DE RIESGO'!D23</f>
        <v>Reducir el riesgo</v>
      </c>
      <c r="G24" s="87" t="str">
        <f>'TRATAMIENTO DE RIESGO'!G23</f>
        <v>El jefe del C4 supervisa a la empresa contratista del mantenimiento del sistema de video vigilancia y garantías extendidas del Centro de Computo. Estas actividades se registran en los informes de gestión de la empresa contratista, los cuales son recibidos y evidencian la operación del sistema de video vigilancia controlada por ANS, que en caso de estar por debajo de umbral se penaliza económicamente. las Evidencias corresponde al Informe mensual de la empresa contratista e informe de seguimiento mensual del contrato. El cargue de las evidencias se hará de forma cuatrimestral.</v>
      </c>
      <c r="H24" s="191" t="s">
        <v>1710</v>
      </c>
      <c r="I24" s="201" t="str">
        <f>'TRATAMIENTO DE RIESGO RESIDUAL'!E21</f>
        <v xml:space="preserve">Jefe del C4 </v>
      </c>
      <c r="J24" s="202" t="s">
        <v>1697</v>
      </c>
      <c r="K24" s="87">
        <f>'TRATAMIENTO DE RIESGO'!P22</f>
        <v>100</v>
      </c>
      <c r="L24" s="87" t="str">
        <f>'VALORACIÓN CON CONTROLES'!H21</f>
        <v>BAJO</v>
      </c>
      <c r="M24" s="203" t="str">
        <f>'TRATAMIENTO DE RIESGO'!O22</f>
        <v>N/A</v>
      </c>
    </row>
    <row r="25" spans="1:13" ht="113.25" customHeight="1" x14ac:dyDescent="0.25">
      <c r="A25" s="87">
        <v>16</v>
      </c>
      <c r="B25" s="87" t="str">
        <f>'RIESGO INHERENTE'!E20</f>
        <v xml:space="preserve">Pérdida de Confidencialidad, Integridad y/o disponibilidad de la información </v>
      </c>
      <c r="C25" s="87" t="str">
        <f>'RIESGO INHERENTE'!B20</f>
        <v>Gestión de Emergencias.</v>
      </c>
      <c r="D25" s="87" t="str">
        <f>'RIESGO INHERENTE'!M20</f>
        <v>MODERADO</v>
      </c>
      <c r="E25" s="87" t="str">
        <f>'TRATAMIENTO DE RIESGO'!E24</f>
        <v>Uso incorrecto de software y hardware.</v>
      </c>
      <c r="F25" s="87" t="str">
        <f>'TRATAMIENTO DE RIESGO'!D24</f>
        <v>Reducir el riesgo</v>
      </c>
      <c r="G25" s="87" t="str">
        <f>'TRATAMIENTO DE RIESGO'!G24</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5" s="191" t="s">
        <v>1710</v>
      </c>
      <c r="I25" s="201" t="str">
        <f>'TRATAMIENTO DE RIESGO RESIDUAL'!E21</f>
        <v xml:space="preserve">Jefe del C4 </v>
      </c>
      <c r="J25" s="202" t="s">
        <v>1695</v>
      </c>
      <c r="K25" s="87">
        <f>'TRATAMIENTO DE RIESGO'!P23</f>
        <v>100</v>
      </c>
      <c r="L25" s="87" t="str">
        <f>'VALORACIÓN CON CONTROLES'!H21</f>
        <v>BAJO</v>
      </c>
      <c r="M25" s="203" t="str">
        <f>'TRATAMIENTO DE RIESGO'!O23</f>
        <v>N/A</v>
      </c>
    </row>
    <row r="26" spans="1:13" ht="87.75" customHeight="1" x14ac:dyDescent="0.25">
      <c r="A26" s="87">
        <v>17</v>
      </c>
      <c r="B26" s="87" t="str">
        <f>'RIESGO INHERENTE'!E21</f>
        <v>Pérdida de la Confidencialidad</v>
      </c>
      <c r="C26" s="87" t="str">
        <f>'RIESGO INHERENTE'!B21</f>
        <v xml:space="preserve">Gestión de Seguridad y Convivencia. </v>
      </c>
      <c r="D26" s="87" t="str">
        <f>'RIESGO INHERENTE'!M21</f>
        <v>MODERADO</v>
      </c>
      <c r="E26" s="87" t="str">
        <f>'TRATAMIENTO DE RIESGO'!E25</f>
        <v>Almacenamiento sin protección.</v>
      </c>
      <c r="F26" s="87" t="str">
        <f>'TRATAMIENTO DE RIESGO'!D25</f>
        <v>Reducir el riesgo</v>
      </c>
      <c r="G26" s="87" t="str">
        <f>'TRATAMIENTO DE RIESGO'!G25</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H26" s="191" t="s">
        <v>1696</v>
      </c>
      <c r="I26" s="201" t="str">
        <f>'TRATAMIENTO DE RIESGO RESIDUAL'!E22</f>
        <v xml:space="preserve">El responsable de almacenamiento de las actas </v>
      </c>
      <c r="J26" s="202" t="s">
        <v>1698</v>
      </c>
      <c r="K26" s="87">
        <f>'TRATAMIENTO DE RIESGO'!P24</f>
        <v>100</v>
      </c>
      <c r="L26" s="87" t="str">
        <f>'VALORACIÓN CON CONTROLES'!H22</f>
        <v>BAJO</v>
      </c>
      <c r="M26" s="203" t="str">
        <f>'TRATAMIENTO DE RIESGO'!O24</f>
        <v>N/A</v>
      </c>
    </row>
    <row r="27" spans="1:13" ht="114.75" x14ac:dyDescent="0.25">
      <c r="A27" s="87">
        <v>18</v>
      </c>
      <c r="B27" s="87" t="str">
        <f>'RIESGO INHERENTE'!E22</f>
        <v>Pérdida de la Integridad y Disponibidad</v>
      </c>
      <c r="C27" s="87" t="str">
        <f>'RIESGO INHERENTE'!B22</f>
        <v xml:space="preserve">Gestión de Seguridad y Convivencia. </v>
      </c>
      <c r="D27" s="87" t="str">
        <f>'RIESGO INHERENTE'!M22</f>
        <v>MODERADO</v>
      </c>
      <c r="E27" s="87" t="str">
        <f>'TRATAMIENTO DE RIESGO'!E26</f>
        <v xml:space="preserve">Falta de control periodico sobre los derechos de acceso.
</v>
      </c>
      <c r="F27" s="87" t="str">
        <f>'TRATAMIENTO DE RIESGO'!D26</f>
        <v>Reducir el riesgo</v>
      </c>
      <c r="G27" s="87" t="str">
        <f>'TRATAMIENTO DE RIESGO'!G26</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H27" s="191" t="s">
        <v>1696</v>
      </c>
      <c r="I27" s="201" t="str">
        <f>'TRATAMIENTO DE RIESGO RESIDUAL'!E23</f>
        <v>El responsable de gestion de la información de Subsecretaría de seguridad y convivencia</v>
      </c>
      <c r="J27" s="202" t="s">
        <v>1697</v>
      </c>
      <c r="K27" s="87">
        <f>'TRATAMIENTO DE RIESGO'!P26</f>
        <v>100</v>
      </c>
      <c r="L27" s="87" t="str">
        <f>'VALORACIÓN CON CONTROLES'!H23</f>
        <v>BAJO</v>
      </c>
      <c r="M27" s="203" t="str">
        <f>'TRATAMIENTO DE RIESGO'!O26</f>
        <v>N/A</v>
      </c>
    </row>
    <row r="28" spans="1:13" ht="89.25" x14ac:dyDescent="0.25">
      <c r="A28" s="87">
        <f>'RIESGO INHERENTE'!A22</f>
        <v>18</v>
      </c>
      <c r="B28" s="87" t="str">
        <f>'RIESGO INHERENTE'!E22</f>
        <v>Pérdida de la Integridad y Disponibidad</v>
      </c>
      <c r="C28" s="87" t="str">
        <f>'RIESGO INHERENTE'!B22</f>
        <v xml:space="preserve">Gestión de Seguridad y Convivencia. </v>
      </c>
      <c r="D28" s="87" t="str">
        <f>'RIESGO INHERENTE'!M22</f>
        <v>MODERADO</v>
      </c>
      <c r="E28" s="87" t="str">
        <f>'TRATAMIENTO DE RIESGO'!E27</f>
        <v>Ausencia de guías para el adecuado uso de la plataforma.</v>
      </c>
      <c r="F28" s="87" t="str">
        <f>'TRATAMIENTO DE RIESGO'!D27</f>
        <v>Reducir el riesgo</v>
      </c>
      <c r="G28" s="87" t="str">
        <f>'TRATAMIENTO DE RIESGO'!G27</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H28" s="191" t="s">
        <v>1696</v>
      </c>
      <c r="I28" s="201" t="str">
        <f>'TRATAMIENTO DE RIESGO RESIDUAL'!E23</f>
        <v>El responsable de gestion de la información de Subsecretaría de seguridad y convivencia</v>
      </c>
      <c r="J28" s="202" t="s">
        <v>1697</v>
      </c>
      <c r="K28" s="87">
        <f>'TRATAMIENTO DE RIESGO'!P27</f>
        <v>100</v>
      </c>
      <c r="L28" s="87" t="str">
        <f>'VALORACIÓN CON CONTROLES'!H23</f>
        <v>BAJO</v>
      </c>
      <c r="M28" s="203" t="str">
        <f>'TRATAMIENTO DE RIESGO'!O27</f>
        <v>N/A</v>
      </c>
    </row>
    <row r="29" spans="1:13" ht="96.75" customHeight="1" x14ac:dyDescent="0.25">
      <c r="A29" s="87">
        <f>'RIESGO INHERENTE'!A23</f>
        <v>19</v>
      </c>
      <c r="B29" s="87" t="str">
        <f>'RIESGO INHERENTE'!E23</f>
        <v>Pérdida de la Confidencialidad</v>
      </c>
      <c r="C29" s="87" t="str">
        <f>'RIESGO INHERENTE'!B23</f>
        <v xml:space="preserve">Gestión de Seguridad y Convivencia. </v>
      </c>
      <c r="D29" s="87" t="str">
        <f>'RIESGO INHERENTE'!M23</f>
        <v>MODERADO</v>
      </c>
      <c r="E29" s="87" t="str">
        <f>'TRATAMIENTO DE RIESGO'!E28</f>
        <v xml:space="preserve">Acceso y uso inadecuado de la información </v>
      </c>
      <c r="F29" s="87" t="str">
        <f>'TRATAMIENTO DE RIESGO'!D28</f>
        <v>Reducir el riesgo</v>
      </c>
      <c r="G29" s="87" t="str">
        <f>'TRATAMIENTO DE RIESGO'!G28</f>
        <v>El(a)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H29" s="191" t="s">
        <v>1711</v>
      </c>
      <c r="I29" s="201" t="str">
        <f>'TRATAMIENTO DE RIESGO RESIDUAL'!E24</f>
        <v>El o La Directora de Seguridad</v>
      </c>
      <c r="J29" s="202" t="s">
        <v>1697</v>
      </c>
      <c r="K29" s="87">
        <f>'TRATAMIENTO DE RIESGO'!P28</f>
        <v>100</v>
      </c>
      <c r="L29" s="87" t="str">
        <f>'VALORACIÓN CON CONTROLES'!H24</f>
        <v>BAJO</v>
      </c>
      <c r="M29" s="203" t="str">
        <f>'TRATAMIENTO DE RIESGO'!O28</f>
        <v>N/A</v>
      </c>
    </row>
    <row r="30" spans="1:13" ht="102.75" customHeight="1" x14ac:dyDescent="0.25">
      <c r="A30" s="87">
        <f>'RIESGO INHERENTE'!A24</f>
        <v>20</v>
      </c>
      <c r="B30" s="87" t="str">
        <f>'RIESGO INHERENTE'!E24</f>
        <v>Pérdida de la Disponibidad</v>
      </c>
      <c r="C30" s="87" t="str">
        <f>'RIESGO INHERENTE'!B24</f>
        <v xml:space="preserve">Gestión de Seguridad y Convivencia. </v>
      </c>
      <c r="D30" s="87" t="str">
        <f>'RIESGO INHERENTE'!M24</f>
        <v>MODERADO</v>
      </c>
      <c r="E30" s="87" t="str">
        <f>'TRATAMIENTO DE RIESGO'!E29</f>
        <v xml:space="preserve">Acceso y uso inadecuado de la información </v>
      </c>
      <c r="F30" s="87" t="str">
        <f>'TRATAMIENTO DE RIESGO'!D29</f>
        <v>Reducir el riesgo</v>
      </c>
      <c r="G30" s="87" t="str">
        <f>'TRATAMIENTO DE RIESGO'!G29</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H30" s="191" t="s">
        <v>1696</v>
      </c>
      <c r="I30" s="201" t="str">
        <f>'TRATAMIENTO DE RIESGO RESIDUAL'!E25</f>
        <v>El responsable de validar las Actas de los Consejos Locales de Seguridad</v>
      </c>
      <c r="J30" s="202" t="s">
        <v>1697</v>
      </c>
      <c r="K30" s="87">
        <f>'TRATAMIENTO DE RIESGO'!P29</f>
        <v>100</v>
      </c>
      <c r="L30" s="87" t="str">
        <f>'VALORACIÓN CON CONTROLES'!H25</f>
        <v>BAJO</v>
      </c>
      <c r="M30" s="203" t="str">
        <f>'TRATAMIENTO DE RIESGO'!O29</f>
        <v>N/A</v>
      </c>
    </row>
    <row r="31" spans="1:13" ht="84" customHeight="1" x14ac:dyDescent="0.25">
      <c r="A31" s="87">
        <f>'RIESGO INHERENTE'!A25</f>
        <v>21</v>
      </c>
      <c r="B31" s="87" t="str">
        <f>'RIESGO INHERENTE'!E25</f>
        <v>Pérdida de la Confidencialidad</v>
      </c>
      <c r="C31" s="87" t="str">
        <f>'RIESGO INHERENTE'!B25</f>
        <v xml:space="preserve">Gestión de Seguridad y Convivencia. </v>
      </c>
      <c r="D31" s="87" t="str">
        <f>'RIESGO INHERENTE'!M25</f>
        <v>MODERADO</v>
      </c>
      <c r="E31" s="87" t="str">
        <f>'TRATAMIENTO DE RIESGO'!E30</f>
        <v xml:space="preserve">Registro de información no verificada </v>
      </c>
      <c r="F31" s="87" t="str">
        <f>'TRATAMIENTO DE RIESGO'!D30</f>
        <v>Reducir el riesgo</v>
      </c>
      <c r="G31" s="87" t="str">
        <f>'TRATAMIENTO DE RIESGO'!G30</f>
        <v>El responsable de gestión de la información de la Subsecretaría de seguridad y convivencia garantiza que los registros del formulario sean verificados cuatrimestralmente, esto se evidenciará mediante la tabla de avance de las actualizaciones requeridas a cada localidad durante el periodo. En caso de no realizar la actualización completa, los registros pendientes se sumarán a la meta de actualización del siguiente periodo.</v>
      </c>
      <c r="H31" s="191" t="s">
        <v>1712</v>
      </c>
      <c r="I31" s="201" t="str">
        <f>'TRATAMIENTO DE RIESGO RESIDUAL'!E26</f>
        <v>El responsable de gestion de la información de Subsecretaría de seguridad y convivencia</v>
      </c>
      <c r="J31" s="202" t="s">
        <v>1697</v>
      </c>
      <c r="K31" s="87">
        <f>'TRATAMIENTO DE RIESGO'!P30</f>
        <v>100</v>
      </c>
      <c r="L31" s="87" t="str">
        <f>'VALORACIÓN CON CONTROLES'!H26</f>
        <v>BAJO</v>
      </c>
      <c r="M31" s="203" t="str">
        <f>'TRATAMIENTO DE RIESGO'!O30</f>
        <v>N/A</v>
      </c>
    </row>
    <row r="32" spans="1:13" ht="93" customHeight="1" x14ac:dyDescent="0.25">
      <c r="A32" s="87">
        <f>'RIESGO INHERENTE'!A26</f>
        <v>22</v>
      </c>
      <c r="B32" s="87" t="str">
        <f>'RIESGO INHERENTE'!E26</f>
        <v>Pérdida de la Integridad y Disponibidad</v>
      </c>
      <c r="C32" s="87" t="str">
        <f>'RIESGO INHERENTE'!B26</f>
        <v xml:space="preserve">Gestión de Seguridad y Convivencia. </v>
      </c>
      <c r="D32" s="87" t="str">
        <f>'RIESGO INHERENTE'!M26</f>
        <v>MODERADO</v>
      </c>
      <c r="E32" s="87" t="str">
        <f>'TRATAMIENTO DE RIESGO'!E31</f>
        <v xml:space="preserve">
Dificultad para la verificación de los datos registrados
</v>
      </c>
      <c r="F32" s="87" t="str">
        <f>'TRATAMIENTO DE RIESGO'!D31</f>
        <v>Reducir el riesgo</v>
      </c>
      <c r="G32" s="87" t="str">
        <f>'TRATAMIENTO DE RIESGO'!G31</f>
        <v>El responsable de gestión de la información de la Subsecretaría de Seguridad y Convivencia verifica de forma cuatrimestral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v>
      </c>
      <c r="H32" s="191" t="s">
        <v>1713</v>
      </c>
      <c r="I32" s="201" t="str">
        <f>'TRATAMIENTO DE RIESGO RESIDUAL'!E27</f>
        <v>El responsable de gestion de la información de Subsecretaría de seguridad y convivencia</v>
      </c>
      <c r="J32" s="202" t="s">
        <v>1697</v>
      </c>
      <c r="K32" s="87">
        <f>'TRATAMIENTO DE RIESGO'!P31</f>
        <v>100</v>
      </c>
      <c r="L32" s="87" t="str">
        <f>'VALORACIÓN CON CONTROLES'!H27</f>
        <v>BAJO</v>
      </c>
      <c r="M32" s="203" t="str">
        <f>'TRATAMIENTO DE RIESGO'!O31</f>
        <v>N/A</v>
      </c>
    </row>
    <row r="33" spans="1:13" ht="89.25" x14ac:dyDescent="0.25">
      <c r="A33" s="87">
        <f>'RIESGO INHERENTE'!A27</f>
        <v>23</v>
      </c>
      <c r="B33" s="87" t="str">
        <f>'RIESGO INHERENTE'!E27</f>
        <v xml:space="preserve">Pérdida de Cofidencilidad, integridad y/o disponibilidad de la información </v>
      </c>
      <c r="C33" s="87" t="str">
        <f>'RIESGO INHERENTE'!B27</f>
        <v>Gestión de Tecnologías de la Información.</v>
      </c>
      <c r="D33" s="87" t="str">
        <f>'RIESGO INHERENTE'!M27</f>
        <v>ALTO</v>
      </c>
      <c r="E33" s="87" t="str">
        <f>'TRATAMIENTO DE RIESGO'!E32</f>
        <v>Obsolescencia y brechas de seguridad por uso de versionamiento desactualizado  del entorno de desarrollo de los diferentes sistemas de información.</v>
      </c>
      <c r="F33" s="87" t="str">
        <f>'TRATAMIENTO DE RIESGO'!D32</f>
        <v>Reducir el riesgo</v>
      </c>
      <c r="G33" s="87" t="str">
        <f>'TRATAMIENTO DE RIESGO'!G32</f>
        <v>El responsable de sistema de información y/o  infraestructura Tecnológica verifica de forma cuatrimestral el seguimiento al plan de trabajo de versionamiento de los ambientes de pruebas y productivos asociados a los sistemas de información, en caso de no realizar el seguimiento se debe evidenciar las causas de no realizar las actividades del plan a través de actas, informes y/o correos electrónicos, como evidencia de la ejecución del control se contara con los avances de las actividades del plan mediante bitácoras de actividades, actas y/o comunicado oficial.</v>
      </c>
      <c r="H33" s="191" t="s">
        <v>1714</v>
      </c>
      <c r="I33" s="201" t="str">
        <f>'TRATAMIENTO DE RIESGO RESIDUAL'!E28</f>
        <v xml:space="preserve">Responsable de sistema de información y/o  infraestructura Tecnológica </v>
      </c>
      <c r="J33" s="202" t="s">
        <v>1697</v>
      </c>
      <c r="K33" s="87">
        <f>'TRATAMIENTO DE RIESGO'!P32</f>
        <v>100</v>
      </c>
      <c r="L33" s="87" t="str">
        <f>'VALORACIÓN CON CONTROLES'!H28</f>
        <v>BAJO</v>
      </c>
      <c r="M33" s="203" t="str">
        <f>'TRATAMIENTO DE RIESGO'!O32</f>
        <v>N/A</v>
      </c>
    </row>
    <row r="34" spans="1:13" ht="89.25" x14ac:dyDescent="0.25">
      <c r="A34" s="87">
        <v>23</v>
      </c>
      <c r="B34" s="87" t="str">
        <f>'RIESGO INHERENTE'!E27</f>
        <v xml:space="preserve">Pérdida de Cofidencilidad, integridad y/o disponibilidad de la información </v>
      </c>
      <c r="C34" s="87" t="str">
        <f>'RIESGO INHERENTE'!B27</f>
        <v>Gestión de Tecnologías de la Información.</v>
      </c>
      <c r="D34" s="87" t="str">
        <f>'RIESGO INHERENTE'!M27</f>
        <v>ALTO</v>
      </c>
      <c r="E34" s="87" t="str">
        <f>'TRATAMIENTO DE RIESGO'!E33</f>
        <v xml:space="preserve">Falta de Arquitectura de datos estandarizada para los sistemas de información </v>
      </c>
      <c r="F34" s="87" t="str">
        <f>'TRATAMIENTO DE RIESGO'!D33</f>
        <v>Reducir el riesgo</v>
      </c>
      <c r="G34" s="87" t="str">
        <f>'TRATAMIENTO DE RIESGO'!G33</f>
        <v xml:space="preserve">El responsable de sistema de información realiza seguimiento cuatrimestral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4" s="191" t="s">
        <v>1715</v>
      </c>
      <c r="I34" s="201" t="str">
        <f>'TRATAMIENTO DE RIESGO RESIDUAL'!E28</f>
        <v xml:space="preserve">Responsable de sistema de información y/o  infraestructura Tecnológica </v>
      </c>
      <c r="J34" s="202" t="s">
        <v>1697</v>
      </c>
      <c r="K34" s="87">
        <f>'TRATAMIENTO DE RIESGO'!P33</f>
        <v>100</v>
      </c>
      <c r="L34" s="87" t="str">
        <f>'VALORACIÓN CON CONTROLES'!H28</f>
        <v>BAJO</v>
      </c>
      <c r="M34" s="203" t="str">
        <f>'TRATAMIENTO DE RIESGO'!O33</f>
        <v>N/A</v>
      </c>
    </row>
    <row r="35" spans="1:13" ht="89.25" x14ac:dyDescent="0.25">
      <c r="A35" s="87">
        <v>24</v>
      </c>
      <c r="B35" s="87" t="str">
        <f>'RIESGO INHERENTE'!E28</f>
        <v xml:space="preserve">Pérdida de Cofidencilidad, integridad y/o disponibilidad de la información </v>
      </c>
      <c r="C35" s="87" t="str">
        <f>'RIESGO INHERENTE'!B28</f>
        <v>Gestión de Tecnologías de la Información.</v>
      </c>
      <c r="D35" s="87" t="str">
        <f>'RIESGO INHERENTE'!M28</f>
        <v>ALTO</v>
      </c>
      <c r="E35" s="87" t="str">
        <f>'TRATAMIENTO DE RIESGO'!E34</f>
        <v xml:space="preserve">No se cuenta con un mecanismo seguro y estandarizado de manejo de credenciales de administración a la infraestructura tecnologica </v>
      </c>
      <c r="F35" s="87" t="str">
        <f>'TRATAMIENTO DE RIESGO'!D34</f>
        <v>Reducir el riesgo</v>
      </c>
      <c r="G35" s="87" t="str">
        <f>'TRATAMIENTO DE RIESGO'!G34</f>
        <v>El responsable de infraestructura define el mecanismo seguro y estandarizado para la gestión segura de credenciales de administración en la infraestructura tecnológica, así como el seguimiento trimestral al cumplimiento de los mecanismos establecidos, en caso de no contar con el seguimiento trimestral a los mecanismos establecidos, se contara con comunicación formal al Director de Tecnologías informando las alternativas adoptadas. Como evidencia de la ejecución del control se contará con el mecanismo de gestión segura de contraseñas o comunicado formal.</v>
      </c>
      <c r="H35" s="191" t="s">
        <v>1716</v>
      </c>
      <c r="I35" s="201" t="str">
        <f>'TRATAMIENTO DE RIESGO RESIDUAL'!E29</f>
        <v xml:space="preserve">Líder o Coordinador de Infraestructura de TI  </v>
      </c>
      <c r="J35" s="202" t="s">
        <v>1695</v>
      </c>
      <c r="K35" s="87">
        <f>'TRATAMIENTO DE RIESGO'!P34</f>
        <v>100</v>
      </c>
      <c r="L35" s="87" t="str">
        <f>'VALORACIÓN CON CONTROLES'!H29</f>
        <v>BAJO</v>
      </c>
      <c r="M35" s="203" t="str">
        <f>'TRATAMIENTO DE RIESGO'!O34</f>
        <v>N/A</v>
      </c>
    </row>
    <row r="36" spans="1:13" ht="76.5" x14ac:dyDescent="0.25">
      <c r="A36" s="87">
        <f>'RIESGO INHERENTE'!A28</f>
        <v>24</v>
      </c>
      <c r="B36" s="87" t="str">
        <f>'RIESGO INHERENTE'!E28</f>
        <v xml:space="preserve">Pérdida de Cofidencilidad, integridad y/o disponibilidad de la información </v>
      </c>
      <c r="C36" s="87" t="str">
        <f>'RIESGO INHERENTE'!B28</f>
        <v>Gestión de Tecnologías de la Información.</v>
      </c>
      <c r="D36" s="87" t="str">
        <f>'RIESGO INHERENTE'!M28</f>
        <v>ALTO</v>
      </c>
      <c r="E36" s="87" t="str">
        <f>'TRATAMIENTO DE RIESGO'!E35</f>
        <v>Configuración incorrecta de parámetros.</v>
      </c>
      <c r="F36" s="87" t="str">
        <f>'TRATAMIENTO DE RIESGO'!D35</f>
        <v>Reducir el riesgo</v>
      </c>
      <c r="G36" s="87" t="str">
        <f>'TRATAMIENTO DE RIESGO'!G35</f>
        <v>El responsable de infraestructura tecnológica realiza seguimiento trimestral al funcionamiento de herramientas de seguridad informática que protegen la información de la SDSCJ, en caso de no hacer seguimiento al funcionamiento se contara con comunicación formal al Director de Tecnologías informando las alternativas adoptadas. Como evidencia de la ejecución del control se contará con el reporte de rendimiento de la infraestructura de seguridad o el comunicado formal.</v>
      </c>
      <c r="H36" s="191" t="s">
        <v>2234</v>
      </c>
      <c r="I36" s="201" t="str">
        <f>'TRATAMIENTO DE RIESGO RESIDUAL'!E29</f>
        <v xml:space="preserve">Líder o Coordinador de Infraestructura de TI  </v>
      </c>
      <c r="J36" s="202" t="s">
        <v>1695</v>
      </c>
      <c r="K36" s="87">
        <f>'TRATAMIENTO DE RIESGO'!P35</f>
        <v>100</v>
      </c>
      <c r="L36" s="87" t="str">
        <f>'VALORACIÓN CON CONTROLES'!H29</f>
        <v>BAJO</v>
      </c>
      <c r="M36" s="203" t="str">
        <f>'TRATAMIENTO DE RIESGO'!O35</f>
        <v>N/A</v>
      </c>
    </row>
    <row r="37" spans="1:13" ht="114.75" x14ac:dyDescent="0.25">
      <c r="A37" s="87">
        <f>'RIESGO INHERENTE'!A29</f>
        <v>25</v>
      </c>
      <c r="B37" s="87" t="str">
        <f>'RIESGO INHERENTE'!E29</f>
        <v xml:space="preserve">Pérdida de la Integridad </v>
      </c>
      <c r="C37" s="87" t="str">
        <f>'RIESGO INHERENTE'!B29</f>
        <v>Gestión y Análisis de la Información.</v>
      </c>
      <c r="D37" s="87" t="str">
        <f>'RIESGO INHERENTE'!M29</f>
        <v>ALTO</v>
      </c>
      <c r="E37" s="87" t="str">
        <f>'TRATAMIENTO DE RIESGO'!E36</f>
        <v>Uso incorrecto de software y hardware.</v>
      </c>
      <c r="F37" s="87" t="str">
        <f>'TRATAMIENTO DE RIESGO'!D36</f>
        <v>Reducir el riesgo</v>
      </c>
      <c r="G37" s="87" t="str">
        <f>'TRATAMIENTO DE RIESGO'!G36</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H37" s="191" t="s">
        <v>1717</v>
      </c>
      <c r="I37" s="201" t="str">
        <f>'TRATAMIENTO DE RIESGO RESIDUAL'!E30</f>
        <v xml:space="preserve">El Profesional Universitario, Especializado y/o Contratista de la Oficina de Análisis de Información y Estudios Estratégicos </v>
      </c>
      <c r="J37" s="202" t="s">
        <v>1705</v>
      </c>
      <c r="K37" s="87">
        <f>'TRATAMIENTO DE RIESGO'!P36</f>
        <v>100</v>
      </c>
      <c r="L37" s="87" t="str">
        <f>'VALORACIÓN CON CONTROLES'!H30</f>
        <v>BAJO</v>
      </c>
      <c r="M37" s="203" t="str">
        <f>'TRATAMIENTO DE RIESGO'!O36</f>
        <v>N/A</v>
      </c>
    </row>
    <row r="38" spans="1:13" ht="76.5" x14ac:dyDescent="0.25">
      <c r="A38" s="87">
        <v>26</v>
      </c>
      <c r="B38" s="87" t="str">
        <f>'RIESGO INHERENTE'!E30</f>
        <v xml:space="preserve">Pérdida de la Integridad </v>
      </c>
      <c r="C38" s="87" t="str">
        <f>'RIESGO INHERENTE'!B30</f>
        <v>Evaluación al Sistema de Control Interno.</v>
      </c>
      <c r="D38" s="87" t="str">
        <f>'RIESGO INHERENTE'!M30</f>
        <v>MODERADO</v>
      </c>
      <c r="E38" s="87" t="str">
        <f>'TRATAMIENTO DE RIESGO'!E37</f>
        <v>Ausencia de mecanismos de monitoreo.</v>
      </c>
      <c r="F38" s="87" t="str">
        <f>'TRATAMIENTO DE RIESGO'!D37</f>
        <v>Reducir el riesgo</v>
      </c>
      <c r="G38" s="87" t="str">
        <f>'TRATAMIENTO DE RIESGO'!G37</f>
        <v>El profesional de la oficina de control interno designado, realiza cada vez que se requiera la autorización de acceso a los usuarios a la información, otorgando los permisos de lectura y/o edición de acuerdo al requerimiento, como soporte se contara con el correo electrónico, en caso de no contar con solicitud o requerimiento previo se debe solicitar la autorización a la jefatura de control interno, una vez sea autorizada, se debe dejar correo electrónico para efectos de trazabilidad</v>
      </c>
      <c r="H38" s="191" t="s">
        <v>1696</v>
      </c>
      <c r="I38" s="201" t="str">
        <f>'TRATAMIENTO DE RIESGO RESIDUAL'!E31</f>
        <v>El profesional de la oficina de control interno designado</v>
      </c>
      <c r="J38" s="202" t="s">
        <v>1693</v>
      </c>
      <c r="K38" s="87">
        <f>'TRATAMIENTO DE RIESGO'!P37</f>
        <v>100</v>
      </c>
      <c r="L38" s="87" t="str">
        <f>'VALORACIÓN CON CONTROLES'!H31</f>
        <v>BAJO</v>
      </c>
      <c r="M38" s="203" t="str">
        <f>'TRATAMIENTO DE RIESGO'!O37</f>
        <v>N/A</v>
      </c>
    </row>
    <row r="39" spans="1:13" ht="104.25" customHeight="1" x14ac:dyDescent="0.25">
      <c r="A39" s="87">
        <f>'RIESGO INHERENTE'!A30</f>
        <v>26</v>
      </c>
      <c r="B39" s="87" t="str">
        <f>'RIESGO INHERENTE'!E30</f>
        <v xml:space="preserve">Pérdida de la Integridad </v>
      </c>
      <c r="C39" s="87" t="str">
        <f>'RIESGO INHERENTE'!B30</f>
        <v>Evaluación al Sistema de Control Interno.</v>
      </c>
      <c r="D39" s="87" t="str">
        <f>'RIESGO INHERENTE'!M30</f>
        <v>MODERADO</v>
      </c>
      <c r="E39" s="87" t="str">
        <f>'TRATAMIENTO DE RIESGO'!E38</f>
        <v>Ausencia de mecanismos de monitoreo.</v>
      </c>
      <c r="F39" s="87" t="str">
        <f>'TRATAMIENTO DE RIESGO'!D38</f>
        <v>Reducir el riesgo</v>
      </c>
      <c r="G39" s="87" t="str">
        <f>'TRATAMIENTO DE RIESGO'!G38</f>
        <v>La Jefatura de la Oficina de Control Interno al inicio de cada vigencia solicitara a cada uno de los procesos y/o dependencias por escrito (Correo o Memorando), información de los enlaces responsables del diligenciamiento y reporte del avance del plan de mejoramiento institucional, en caso de no recibir respuesta del proceso y/o dependencias no se le autoriza acceso a la información. como evidencia se presenta el comunicado oficial enviado y las respuestas de los procesos y/o dependencias.</v>
      </c>
      <c r="H39" s="191" t="s">
        <v>1704</v>
      </c>
      <c r="I39" s="201" t="str">
        <f>'TRATAMIENTO DE RIESGO RESIDUAL'!E31</f>
        <v>El profesional de la oficina de control interno designado</v>
      </c>
      <c r="J39" s="202" t="s">
        <v>1703</v>
      </c>
      <c r="K39" s="87">
        <f>'TRATAMIENTO DE RIESGO'!P38</f>
        <v>100</v>
      </c>
      <c r="L39" s="87" t="str">
        <f>'VALORACIÓN CON CONTROLES'!H31</f>
        <v>BAJO</v>
      </c>
      <c r="M39" s="203" t="str">
        <f>'TRATAMIENTO DE RIESGO'!O38</f>
        <v>N/A</v>
      </c>
    </row>
    <row r="40" spans="1:13" ht="101.25" customHeight="1" x14ac:dyDescent="0.25">
      <c r="A40" s="87">
        <f>'RIESGO INHERENTE'!A31</f>
        <v>27</v>
      </c>
      <c r="B40" s="87" t="str">
        <f>'RIESGO INHERENTE'!E31</f>
        <v xml:space="preserve">Pérdida de la Integridad </v>
      </c>
      <c r="C40" s="87" t="str">
        <f>'RIESGO INHERENTE'!B31</f>
        <v>Evaluación al Sistema de Control Interno.</v>
      </c>
      <c r="D40" s="87" t="str">
        <f>'RIESGO INHERENTE'!M31</f>
        <v>MODERADO</v>
      </c>
      <c r="E40" s="87" t="str">
        <f>'TRATAMIENTO DE RIESGO'!E39</f>
        <v>Almacenamiento sin protección.
Defectos bien conocidos en el software
Asignación errada de los derechos de acceso.</v>
      </c>
      <c r="F40" s="87" t="str">
        <f>'TRATAMIENTO DE RIESGO'!D39</f>
        <v>Reducir el riesgo</v>
      </c>
      <c r="G40" s="87" t="str">
        <f>'TRATAMIENTO DE RIESGO'!G39</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H40" s="191" t="s">
        <v>1718</v>
      </c>
      <c r="I40" s="201" t="str">
        <f>'TRATAMIENTO DE RIESGO RESIDUAL'!E32</f>
        <v>El profesional de la oficina de control interno designado</v>
      </c>
      <c r="J40" s="202" t="s">
        <v>1695</v>
      </c>
      <c r="K40" s="87">
        <f>'TRATAMIENTO DE RIESGO'!P39</f>
        <v>100</v>
      </c>
      <c r="L40" s="87" t="str">
        <f>'VALORACIÓN CON CONTROLES'!H32</f>
        <v>BAJO</v>
      </c>
      <c r="M40" s="203" t="str">
        <f>'TRATAMIENTO DE RIESGO'!O39</f>
        <v>N/A</v>
      </c>
    </row>
  </sheetData>
  <mergeCells count="4">
    <mergeCell ref="A4:M5"/>
    <mergeCell ref="D1:L1"/>
    <mergeCell ref="A1:C1"/>
    <mergeCell ref="A3:M3"/>
  </mergeCells>
  <phoneticPr fontId="26" type="noConversion"/>
  <conditionalFormatting sqref="A2:B2 N2:XFD3 B21:B40">
    <cfRule type="containsText" dxfId="40" priority="29" operator="containsText" text="ZONA RIESGO BAJA">
      <formula>NOT(ISERROR(SEARCH("ZONA RIESGO BAJA",A2)))</formula>
    </cfRule>
    <cfRule type="containsText" dxfId="39" priority="30" operator="containsText" text="ZONA RIESGO MODERADO">
      <formula>NOT(ISERROR(SEARCH("ZONA RIESGO MODERADO",A2)))</formula>
    </cfRule>
    <cfRule type="containsText" dxfId="38" priority="31" operator="containsText" text="ZONA RIESGO ALTO">
      <formula>NOT(ISERROR(SEARCH("ZONA RIESGO ALTO",A2)))</formula>
    </cfRule>
    <cfRule type="containsText" dxfId="37" priority="32" operator="containsText" text="ZONA RIESGO EXTREMO">
      <formula>NOT(ISERROR(SEARCH("ZONA RIESGO EXTREMO",A2)))</formula>
    </cfRule>
  </conditionalFormatting>
  <conditionalFormatting sqref="D7:D40">
    <cfRule type="containsText" dxfId="36" priority="9" operator="containsText" text="BAJA">
      <formula>NOT(ISERROR(SEARCH("BAJA",D7)))</formula>
    </cfRule>
    <cfRule type="containsText" dxfId="35" priority="10" operator="containsText" text="MODERADO">
      <formula>NOT(ISERROR(SEARCH("MODERADO",D7)))</formula>
    </cfRule>
    <cfRule type="containsText" dxfId="34" priority="11" operator="containsText" text="ALTO">
      <formula>NOT(ISERROR(SEARCH("ALTO",D7)))</formula>
    </cfRule>
    <cfRule type="containsText" dxfId="33" priority="12" operator="containsText" text="EXTREMO">
      <formula>NOT(ISERROR(SEARCH("EXTREMO",D7)))</formula>
    </cfRule>
  </conditionalFormatting>
  <conditionalFormatting sqref="L7:L40">
    <cfRule type="containsText" dxfId="32" priority="5" operator="containsText" text="EXTREMO">
      <formula>NOT(ISERROR(SEARCH("EXTREMO",L7)))</formula>
    </cfRule>
    <cfRule type="containsText" dxfId="31" priority="6" operator="containsText" text="ALTO">
      <formula>NOT(ISERROR(SEARCH("ALTO",L7)))</formula>
    </cfRule>
    <cfRule type="containsText" dxfId="30" priority="7" operator="containsText" text="BAJO">
      <formula>NOT(ISERROR(SEARCH("BAJO",L7)))</formula>
    </cfRule>
    <cfRule type="containsText" dxfId="29" priority="8" operator="containsText" text="MODERADO">
      <formula>NOT(ISERROR(SEARCH("MODERADO",L7)))</formula>
    </cfRule>
  </conditionalFormatting>
  <conditionalFormatting sqref="M1:M2">
    <cfRule type="containsText" dxfId="28" priority="21" operator="containsText" text="ZONA RIESGO BAJA">
      <formula>NOT(ISERROR(SEARCH("ZONA RIESGO BAJA",M1)))</formula>
    </cfRule>
    <cfRule type="containsText" dxfId="27" priority="22" operator="containsText" text="ZONA RIESGO MODERADO">
      <formula>NOT(ISERROR(SEARCH("ZONA RIESGO MODERADO",M1)))</formula>
    </cfRule>
    <cfRule type="containsText" dxfId="26" priority="23" operator="containsText" text="ZONA RIESGO ALTO">
      <formula>NOT(ISERROR(SEARCH("ZONA RIESGO ALTO",M1)))</formula>
    </cfRule>
    <cfRule type="containsText" dxfId="25" priority="24" operator="containsText" text="ZONA RIESGO EXTREMO">
      <formula>NOT(ISERROR(SEARCH("ZONA RIESGO EXTREMO",M1)))</formula>
    </cfRule>
  </conditionalFormatting>
  <pageMargins left="0.70866141732283472" right="0.70866141732283472" top="0.74803149606299213" bottom="0.74803149606299213" header="0.31496062992125984" footer="0.31496062992125984"/>
  <pageSetup paperSize="9" scale="29"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18"/>
  <sheetViews>
    <sheetView showGridLines="0" view="pageBreakPreview" topLeftCell="A17" zoomScale="60" zoomScaleNormal="80" workbookViewId="0">
      <selection activeCell="C28" sqref="C28"/>
    </sheetView>
  </sheetViews>
  <sheetFormatPr baseColWidth="10" defaultColWidth="11.42578125" defaultRowHeight="12.75" x14ac:dyDescent="0.25"/>
  <cols>
    <col min="1" max="1" width="19.5703125" style="81" customWidth="1"/>
    <col min="2" max="2" width="30.42578125" style="81" customWidth="1"/>
    <col min="3" max="3" width="42.42578125" style="81" customWidth="1"/>
    <col min="4" max="4" width="34.42578125" style="81" customWidth="1"/>
    <col min="5" max="5" width="32.85546875" style="81" customWidth="1"/>
    <col min="6" max="6" width="49.85546875" style="81" customWidth="1"/>
    <col min="7" max="7" width="63.42578125" style="81" customWidth="1"/>
    <col min="8" max="8" width="52.85546875" style="81" customWidth="1"/>
    <col min="9" max="12" width="16.28515625" style="81" customWidth="1"/>
    <col min="13" max="13" width="42.42578125" style="81" bestFit="1" customWidth="1"/>
    <col min="14" max="14" width="23.85546875" style="81" bestFit="1" customWidth="1"/>
    <col min="15" max="15" width="23.85546875" style="81" customWidth="1"/>
    <col min="16" max="16" width="24.28515625" style="81" bestFit="1" customWidth="1"/>
    <col min="17" max="17" width="30.85546875" style="81" customWidth="1"/>
    <col min="18" max="18" width="24.7109375" style="81" bestFit="1" customWidth="1"/>
    <col min="19" max="19" width="22.42578125" style="81" bestFit="1" customWidth="1"/>
    <col min="20" max="20" width="22.42578125" style="81" customWidth="1"/>
    <col min="21" max="21" width="26.140625" style="81" bestFit="1" customWidth="1"/>
    <col min="22" max="23" width="26.140625" style="81" customWidth="1"/>
    <col min="24" max="25" width="14.140625" style="81" bestFit="1" customWidth="1"/>
    <col min="26" max="27" width="11.42578125" style="81"/>
    <col min="28" max="28" width="29.42578125" style="81" bestFit="1" customWidth="1"/>
    <col min="29" max="29" width="35.85546875" style="81" bestFit="1" customWidth="1"/>
    <col min="30" max="30" width="24.28515625" style="81" bestFit="1" customWidth="1"/>
    <col min="31" max="31" width="19.140625" style="81" bestFit="1" customWidth="1"/>
    <col min="32" max="32" width="23.42578125" style="81" bestFit="1" customWidth="1"/>
    <col min="33" max="33" width="13.42578125" style="81" bestFit="1" customWidth="1"/>
    <col min="34" max="34" width="27.28515625" style="81" bestFit="1" customWidth="1"/>
    <col min="35" max="35" width="13.42578125" style="81" bestFit="1" customWidth="1"/>
    <col min="36" max="36" width="27.28515625" style="81" bestFit="1" customWidth="1"/>
    <col min="37" max="37" width="17.140625" style="81" customWidth="1"/>
    <col min="38" max="38" width="25.140625" style="81" bestFit="1" customWidth="1"/>
    <col min="39" max="46" width="11.42578125" style="81"/>
    <col min="47" max="47" width="14" style="81" bestFit="1" customWidth="1"/>
    <col min="48" max="48" width="89.28515625" style="81" customWidth="1"/>
    <col min="49" max="16384" width="11.42578125" style="81"/>
  </cols>
  <sheetData>
    <row r="1" spans="1:57" s="76" customFormat="1" ht="115.5" customHeight="1" thickBot="1" x14ac:dyDescent="0.3">
      <c r="A1" s="287"/>
      <c r="B1" s="288"/>
      <c r="C1" s="289" t="s">
        <v>0</v>
      </c>
      <c r="D1" s="289"/>
      <c r="E1" s="289"/>
      <c r="F1" s="289"/>
      <c r="G1" s="289"/>
      <c r="H1" s="289"/>
      <c r="I1" s="289"/>
      <c r="J1" s="289"/>
      <c r="K1" s="289"/>
      <c r="L1" s="289"/>
      <c r="M1" s="206" t="s">
        <v>1</v>
      </c>
    </row>
    <row r="2" spans="1:57" s="76" customFormat="1" ht="15.75" customHeight="1" thickBot="1" x14ac:dyDescent="0.25">
      <c r="A2" s="145"/>
      <c r="B2" s="146"/>
      <c r="C2" s="141"/>
      <c r="D2" s="141"/>
      <c r="E2" s="141"/>
      <c r="F2" s="141"/>
      <c r="G2" s="141"/>
      <c r="H2" s="141"/>
      <c r="I2" s="141"/>
      <c r="J2" s="141"/>
      <c r="K2" s="141"/>
      <c r="L2" s="141"/>
      <c r="M2" s="144"/>
    </row>
    <row r="3" spans="1:57" ht="23.25" customHeight="1" thickBot="1" x14ac:dyDescent="0.3">
      <c r="A3" s="284" t="s">
        <v>1719</v>
      </c>
      <c r="B3" s="285"/>
      <c r="C3" s="285"/>
      <c r="D3" s="285"/>
      <c r="E3" s="285"/>
      <c r="F3" s="285"/>
      <c r="G3" s="285"/>
      <c r="H3" s="285"/>
      <c r="I3" s="285"/>
      <c r="J3" s="285"/>
      <c r="K3" s="285"/>
      <c r="L3" s="285"/>
      <c r="M3" s="286"/>
      <c r="N3" s="80"/>
      <c r="O3" s="80"/>
      <c r="P3" s="80"/>
      <c r="Q3" s="80"/>
      <c r="R3" s="80"/>
      <c r="S3" s="80"/>
      <c r="T3" s="80"/>
      <c r="U3" s="80"/>
      <c r="V3" s="80"/>
      <c r="W3" s="80"/>
      <c r="X3" s="80"/>
      <c r="Y3" s="80"/>
      <c r="Z3" s="80"/>
      <c r="AA3" s="80"/>
      <c r="AB3" s="80"/>
      <c r="AC3" s="80"/>
      <c r="AD3" s="80"/>
      <c r="AE3" s="80"/>
      <c r="AF3" s="80"/>
      <c r="AG3" s="80"/>
      <c r="AH3" s="80"/>
      <c r="AI3" s="80"/>
      <c r="AJ3" s="80"/>
      <c r="AW3" s="80"/>
      <c r="AX3" s="80"/>
      <c r="AY3" s="80"/>
      <c r="AZ3" s="80"/>
    </row>
    <row r="4" spans="1:57" ht="27" customHeight="1" thickBot="1" x14ac:dyDescent="0.3">
      <c r="A4" s="147" t="s">
        <v>1720</v>
      </c>
      <c r="B4" s="147" t="s">
        <v>1721</v>
      </c>
      <c r="C4" s="147" t="s">
        <v>1722</v>
      </c>
      <c r="D4" s="147" t="s">
        <v>1723</v>
      </c>
      <c r="E4" s="147" t="s">
        <v>1724</v>
      </c>
      <c r="F4" s="147" t="s">
        <v>1725</v>
      </c>
      <c r="G4" s="148" t="s">
        <v>1726</v>
      </c>
      <c r="H4" s="148" t="s">
        <v>1727</v>
      </c>
      <c r="I4" s="148" t="s">
        <v>1728</v>
      </c>
      <c r="J4" s="148" t="s">
        <v>1729</v>
      </c>
      <c r="K4" s="148" t="s">
        <v>1730</v>
      </c>
      <c r="L4" s="148" t="s">
        <v>1731</v>
      </c>
      <c r="M4" s="148" t="s">
        <v>1732</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BB4" s="80"/>
      <c r="BC4" s="80"/>
      <c r="BD4" s="80"/>
      <c r="BE4" s="80"/>
    </row>
    <row r="5" spans="1:57" ht="117" customHeight="1" x14ac:dyDescent="0.25">
      <c r="A5" s="96">
        <v>1</v>
      </c>
      <c r="B5" s="88" t="s">
        <v>1733</v>
      </c>
      <c r="C5" s="176" t="s">
        <v>1734</v>
      </c>
      <c r="D5" s="99" t="s">
        <v>66</v>
      </c>
      <c r="E5" s="180" t="s">
        <v>1735</v>
      </c>
      <c r="F5" s="124" t="s">
        <v>1736</v>
      </c>
      <c r="G5" s="124" t="s">
        <v>1737</v>
      </c>
      <c r="H5" s="125" t="s">
        <v>1738</v>
      </c>
      <c r="I5" s="126" t="s">
        <v>1739</v>
      </c>
      <c r="J5" s="93"/>
      <c r="K5" s="93" t="s">
        <v>76</v>
      </c>
      <c r="L5" s="93" t="s">
        <v>1740</v>
      </c>
      <c r="M5" s="136"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BB5" s="80"/>
      <c r="BC5" s="80"/>
      <c r="BD5" s="80"/>
      <c r="BE5" s="80"/>
    </row>
    <row r="6" spans="1:57" ht="83.1" customHeight="1" x14ac:dyDescent="0.25">
      <c r="A6" s="96">
        <v>2</v>
      </c>
      <c r="B6" s="88" t="s">
        <v>1733</v>
      </c>
      <c r="C6" s="177" t="s">
        <v>1741</v>
      </c>
      <c r="D6" s="99" t="s">
        <v>66</v>
      </c>
      <c r="E6" s="180" t="s">
        <v>1742</v>
      </c>
      <c r="F6" s="124" t="s">
        <v>1743</v>
      </c>
      <c r="G6" s="124" t="s">
        <v>1744</v>
      </c>
      <c r="H6" s="125" t="s">
        <v>1738</v>
      </c>
      <c r="I6" s="126" t="s">
        <v>1739</v>
      </c>
      <c r="J6" s="93"/>
      <c r="K6" s="93" t="s">
        <v>76</v>
      </c>
      <c r="L6" s="93" t="s">
        <v>1740</v>
      </c>
      <c r="M6" s="136" t="str">
        <f t="shared" ref="M6:M26"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BB6" s="80"/>
      <c r="BC6" s="80"/>
      <c r="BD6" s="80"/>
      <c r="BE6" s="80"/>
    </row>
    <row r="7" spans="1:57" ht="42" customHeight="1" x14ac:dyDescent="0.25">
      <c r="A7" s="96">
        <v>3</v>
      </c>
      <c r="B7" s="88" t="s">
        <v>1733</v>
      </c>
      <c r="C7" s="177" t="s">
        <v>216</v>
      </c>
      <c r="D7" s="99" t="s">
        <v>66</v>
      </c>
      <c r="E7" s="180" t="s">
        <v>1745</v>
      </c>
      <c r="F7" s="124" t="s">
        <v>1746</v>
      </c>
      <c r="G7" s="124" t="s">
        <v>1747</v>
      </c>
      <c r="H7" s="183" t="s">
        <v>1748</v>
      </c>
      <c r="I7" s="126" t="s">
        <v>1739</v>
      </c>
      <c r="J7" s="93"/>
      <c r="K7" s="93" t="s">
        <v>76</v>
      </c>
      <c r="L7" s="93" t="s">
        <v>1740</v>
      </c>
      <c r="M7" s="136" t="str">
        <f t="shared" si="0"/>
        <v>MODERADO</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BB7" s="80"/>
      <c r="BC7" s="80"/>
      <c r="BD7" s="80"/>
      <c r="BE7" s="80"/>
    </row>
    <row r="8" spans="1:57" ht="93.6" customHeight="1" x14ac:dyDescent="0.25">
      <c r="A8" s="96">
        <v>4</v>
      </c>
      <c r="B8" s="88" t="s">
        <v>1749</v>
      </c>
      <c r="C8" s="177" t="s">
        <v>1750</v>
      </c>
      <c r="D8" s="99" t="s">
        <v>66</v>
      </c>
      <c r="E8" s="124" t="s">
        <v>1751</v>
      </c>
      <c r="F8" s="124" t="s">
        <v>1736</v>
      </c>
      <c r="G8" s="180" t="s">
        <v>1752</v>
      </c>
      <c r="H8" s="125" t="s">
        <v>1753</v>
      </c>
      <c r="I8" s="126" t="s">
        <v>1739</v>
      </c>
      <c r="J8" s="93"/>
      <c r="K8" s="93" t="s">
        <v>77</v>
      </c>
      <c r="L8" s="93" t="s">
        <v>1754</v>
      </c>
      <c r="M8" s="136" t="str">
        <f t="shared" si="0"/>
        <v>MODERADO</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BB8" s="80"/>
      <c r="BC8" s="80"/>
      <c r="BD8" s="80"/>
      <c r="BE8" s="80"/>
    </row>
    <row r="9" spans="1:57" ht="42" customHeight="1" x14ac:dyDescent="0.25">
      <c r="A9" s="96">
        <v>5</v>
      </c>
      <c r="B9" s="88" t="s">
        <v>1749</v>
      </c>
      <c r="C9" s="178" t="s">
        <v>561</v>
      </c>
      <c r="D9" s="99" t="s">
        <v>66</v>
      </c>
      <c r="E9" s="124" t="s">
        <v>1751</v>
      </c>
      <c r="F9" s="124" t="s">
        <v>1746</v>
      </c>
      <c r="G9" s="180" t="s">
        <v>1744</v>
      </c>
      <c r="H9" s="125" t="s">
        <v>1755</v>
      </c>
      <c r="I9" s="126" t="s">
        <v>1739</v>
      </c>
      <c r="J9" s="93"/>
      <c r="K9" s="93" t="s">
        <v>1756</v>
      </c>
      <c r="L9" s="93" t="s">
        <v>1740</v>
      </c>
      <c r="M9" s="136" t="str">
        <f t="shared" si="0"/>
        <v>MODERADO</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BB9" s="80"/>
      <c r="BC9" s="80"/>
      <c r="BD9" s="80"/>
      <c r="BE9" s="80"/>
    </row>
    <row r="10" spans="1:57" ht="42" customHeight="1" x14ac:dyDescent="0.25">
      <c r="A10" s="96">
        <v>6</v>
      </c>
      <c r="B10" s="88" t="s">
        <v>1757</v>
      </c>
      <c r="C10" s="99" t="s">
        <v>576</v>
      </c>
      <c r="D10" s="99" t="s">
        <v>66</v>
      </c>
      <c r="E10" s="124" t="s">
        <v>1758</v>
      </c>
      <c r="F10" s="124" t="s">
        <v>1759</v>
      </c>
      <c r="G10" s="180" t="s">
        <v>1760</v>
      </c>
      <c r="H10" s="125" t="s">
        <v>1738</v>
      </c>
      <c r="I10" s="126" t="s">
        <v>1739</v>
      </c>
      <c r="J10" s="93"/>
      <c r="K10" s="93" t="s">
        <v>76</v>
      </c>
      <c r="L10" s="93" t="s">
        <v>1740</v>
      </c>
      <c r="M10" s="136" t="str">
        <f t="shared" si="0"/>
        <v>MODERADO</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BB10" s="80"/>
      <c r="BC10" s="80"/>
      <c r="BD10" s="80"/>
      <c r="BE10" s="80"/>
    </row>
    <row r="11" spans="1:57" ht="42" customHeight="1" x14ac:dyDescent="0.25">
      <c r="A11" s="96">
        <v>7</v>
      </c>
      <c r="B11" s="88" t="s">
        <v>1757</v>
      </c>
      <c r="C11" s="99" t="s">
        <v>589</v>
      </c>
      <c r="D11" s="99" t="s">
        <v>66</v>
      </c>
      <c r="E11" s="124" t="s">
        <v>1735</v>
      </c>
      <c r="F11" s="124" t="s">
        <v>1743</v>
      </c>
      <c r="G11" s="180" t="s">
        <v>1744</v>
      </c>
      <c r="H11" s="125" t="s">
        <v>1761</v>
      </c>
      <c r="I11" s="126" t="s">
        <v>1739</v>
      </c>
      <c r="J11" s="93"/>
      <c r="K11" s="93" t="s">
        <v>76</v>
      </c>
      <c r="L11" s="93" t="s">
        <v>1740</v>
      </c>
      <c r="M11" s="136" t="str">
        <f t="shared" si="0"/>
        <v>MODERADO</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BB11" s="80"/>
      <c r="BC11" s="80"/>
      <c r="BD11" s="80"/>
      <c r="BE11" s="80"/>
    </row>
    <row r="12" spans="1:57" ht="125.45" customHeight="1" x14ac:dyDescent="0.25">
      <c r="A12" s="96">
        <v>8</v>
      </c>
      <c r="B12" s="88" t="s">
        <v>1762</v>
      </c>
      <c r="C12" s="122" t="s">
        <v>1763</v>
      </c>
      <c r="D12" s="99" t="s">
        <v>66</v>
      </c>
      <c r="E12" s="124" t="s">
        <v>1764</v>
      </c>
      <c r="F12" s="124" t="s">
        <v>1765</v>
      </c>
      <c r="G12" s="124" t="s">
        <v>1747</v>
      </c>
      <c r="H12" s="125" t="s">
        <v>1766</v>
      </c>
      <c r="I12" s="126" t="s">
        <v>1739</v>
      </c>
      <c r="J12" s="93"/>
      <c r="K12" s="93" t="s">
        <v>76</v>
      </c>
      <c r="L12" s="93" t="s">
        <v>1767</v>
      </c>
      <c r="M12" s="136" t="str">
        <f t="shared" si="0"/>
        <v>ALTO</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BB12" s="80"/>
      <c r="BC12" s="80"/>
      <c r="BD12" s="80"/>
      <c r="BE12" s="80"/>
    </row>
    <row r="13" spans="1:57" ht="42" customHeight="1" x14ac:dyDescent="0.25">
      <c r="A13" s="96">
        <v>9</v>
      </c>
      <c r="B13" s="88" t="s">
        <v>1768</v>
      </c>
      <c r="C13" s="178" t="s">
        <v>1769</v>
      </c>
      <c r="D13" s="99" t="s">
        <v>66</v>
      </c>
      <c r="E13" s="124" t="s">
        <v>1758</v>
      </c>
      <c r="F13" s="124" t="s">
        <v>1770</v>
      </c>
      <c r="G13" s="180" t="s">
        <v>1771</v>
      </c>
      <c r="H13" s="125" t="s">
        <v>1738</v>
      </c>
      <c r="I13" s="126" t="s">
        <v>1739</v>
      </c>
      <c r="J13" s="93"/>
      <c r="K13" s="93" t="s">
        <v>76</v>
      </c>
      <c r="L13" s="93" t="s">
        <v>1740</v>
      </c>
      <c r="M13" s="136" t="str">
        <f t="shared" si="0"/>
        <v>MODERADO</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BB13" s="80"/>
      <c r="BC13" s="80"/>
      <c r="BD13" s="80"/>
      <c r="BE13" s="80"/>
    </row>
    <row r="14" spans="1:57" ht="42" customHeight="1" x14ac:dyDescent="0.25">
      <c r="A14" s="96">
        <v>10</v>
      </c>
      <c r="B14" s="88" t="s">
        <v>1768</v>
      </c>
      <c r="C14" s="178" t="s">
        <v>1772</v>
      </c>
      <c r="D14" s="99" t="s">
        <v>66</v>
      </c>
      <c r="E14" s="124" t="s">
        <v>1735</v>
      </c>
      <c r="F14" s="182" t="s">
        <v>1773</v>
      </c>
      <c r="G14" s="180" t="s">
        <v>1771</v>
      </c>
      <c r="H14" s="125" t="s">
        <v>1738</v>
      </c>
      <c r="I14" s="126" t="s">
        <v>1739</v>
      </c>
      <c r="J14" s="93"/>
      <c r="K14" s="93" t="s">
        <v>76</v>
      </c>
      <c r="L14" s="93" t="s">
        <v>1740</v>
      </c>
      <c r="M14" s="136" t="str">
        <f t="shared" si="0"/>
        <v>MODERADO</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BB14" s="80"/>
      <c r="BC14" s="80"/>
      <c r="BD14" s="80"/>
      <c r="BE14" s="80"/>
    </row>
    <row r="15" spans="1:57" ht="101.1" customHeight="1" x14ac:dyDescent="0.25">
      <c r="A15" s="96">
        <v>11</v>
      </c>
      <c r="B15" s="88" t="s">
        <v>1774</v>
      </c>
      <c r="C15" s="99" t="s">
        <v>1775</v>
      </c>
      <c r="D15" s="99" t="s">
        <v>66</v>
      </c>
      <c r="E15" s="124" t="s">
        <v>1776</v>
      </c>
      <c r="F15" s="124" t="s">
        <v>1777</v>
      </c>
      <c r="G15" s="180" t="s">
        <v>1778</v>
      </c>
      <c r="H15" s="125" t="s">
        <v>1779</v>
      </c>
      <c r="I15" s="126" t="s">
        <v>1739</v>
      </c>
      <c r="J15" s="93"/>
      <c r="K15" s="93" t="s">
        <v>76</v>
      </c>
      <c r="L15" s="93" t="s">
        <v>1740</v>
      </c>
      <c r="M15" s="136" t="str">
        <f t="shared" si="0"/>
        <v>MODERADO</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BB15" s="80"/>
      <c r="BC15" s="80"/>
      <c r="BD15" s="80"/>
      <c r="BE15" s="80"/>
    </row>
    <row r="16" spans="1:57" ht="72.95" customHeight="1" x14ac:dyDescent="0.25">
      <c r="A16" s="96">
        <v>12</v>
      </c>
      <c r="B16" s="88" t="s">
        <v>1780</v>
      </c>
      <c r="C16" s="175" t="s">
        <v>1781</v>
      </c>
      <c r="D16" s="99" t="s">
        <v>66</v>
      </c>
      <c r="E16" s="124" t="s">
        <v>1782</v>
      </c>
      <c r="F16" s="124" t="s">
        <v>1777</v>
      </c>
      <c r="G16" s="180" t="s">
        <v>1778</v>
      </c>
      <c r="H16" s="125" t="s">
        <v>1779</v>
      </c>
      <c r="I16" s="126" t="s">
        <v>1739</v>
      </c>
      <c r="J16" s="93"/>
      <c r="K16" s="93" t="s">
        <v>76</v>
      </c>
      <c r="L16" s="93" t="s">
        <v>1740</v>
      </c>
      <c r="M16" s="136" t="str">
        <f t="shared" si="0"/>
        <v>MODERADO</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BB16" s="80"/>
      <c r="BC16" s="80"/>
      <c r="BD16" s="80"/>
      <c r="BE16" s="80"/>
    </row>
    <row r="17" spans="1:57" ht="72.95" customHeight="1" x14ac:dyDescent="0.25">
      <c r="A17" s="96">
        <v>13</v>
      </c>
      <c r="B17" s="88" t="s">
        <v>1783</v>
      </c>
      <c r="C17" s="99" t="s">
        <v>1784</v>
      </c>
      <c r="D17" s="99" t="s">
        <v>372</v>
      </c>
      <c r="E17" s="180" t="s">
        <v>1785</v>
      </c>
      <c r="F17" s="124" t="s">
        <v>1786</v>
      </c>
      <c r="G17" s="124" t="s">
        <v>1787</v>
      </c>
      <c r="H17" s="125" t="s">
        <v>1788</v>
      </c>
      <c r="I17" s="126" t="s">
        <v>1739</v>
      </c>
      <c r="J17" s="93"/>
      <c r="K17" s="93" t="s">
        <v>1756</v>
      </c>
      <c r="L17" s="93" t="s">
        <v>1740</v>
      </c>
      <c r="M17" s="136" t="str">
        <f t="shared" si="0"/>
        <v>MODERADO</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BB17" s="80"/>
      <c r="BC17" s="80"/>
      <c r="BD17" s="80"/>
      <c r="BE17" s="80"/>
    </row>
    <row r="18" spans="1:57" ht="42" customHeight="1" x14ac:dyDescent="0.25">
      <c r="A18" s="96">
        <v>14</v>
      </c>
      <c r="B18" s="88" t="s">
        <v>1783</v>
      </c>
      <c r="C18" s="177" t="s">
        <v>1043</v>
      </c>
      <c r="D18" s="99" t="s">
        <v>1789</v>
      </c>
      <c r="E18" s="180" t="s">
        <v>1764</v>
      </c>
      <c r="F18" s="180" t="s">
        <v>1790</v>
      </c>
      <c r="G18" s="180" t="s">
        <v>1791</v>
      </c>
      <c r="H18" s="125" t="s">
        <v>1788</v>
      </c>
      <c r="I18" s="126" t="s">
        <v>1739</v>
      </c>
      <c r="J18" s="93"/>
      <c r="K18" s="93" t="s">
        <v>76</v>
      </c>
      <c r="L18" s="93" t="s">
        <v>1740</v>
      </c>
      <c r="M18" s="136" t="str">
        <f t="shared" si="0"/>
        <v>MODERADO</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BB18" s="80"/>
      <c r="BC18" s="80"/>
      <c r="BD18" s="80"/>
      <c r="BE18" s="80"/>
    </row>
    <row r="19" spans="1:57" ht="42" customHeight="1" x14ac:dyDescent="0.25">
      <c r="A19" s="96">
        <v>15</v>
      </c>
      <c r="B19" s="88" t="s">
        <v>1783</v>
      </c>
      <c r="C19" s="177" t="s">
        <v>1050</v>
      </c>
      <c r="D19" s="99" t="s">
        <v>1789</v>
      </c>
      <c r="E19" s="180" t="s">
        <v>1785</v>
      </c>
      <c r="F19" s="180" t="s">
        <v>1792</v>
      </c>
      <c r="G19" s="124" t="s">
        <v>1793</v>
      </c>
      <c r="H19" s="125" t="s">
        <v>1753</v>
      </c>
      <c r="I19" s="126" t="s">
        <v>1739</v>
      </c>
      <c r="J19" s="93"/>
      <c r="K19" s="93" t="s">
        <v>76</v>
      </c>
      <c r="L19" s="93" t="s">
        <v>1740</v>
      </c>
      <c r="M19" s="136" t="str">
        <f t="shared" si="0"/>
        <v>MODERADO</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BB19" s="80"/>
      <c r="BC19" s="80"/>
      <c r="BD19" s="80"/>
      <c r="BE19" s="80"/>
    </row>
    <row r="20" spans="1:57" ht="42" customHeight="1" x14ac:dyDescent="0.25">
      <c r="A20" s="96">
        <v>16</v>
      </c>
      <c r="B20" s="88" t="s">
        <v>1783</v>
      </c>
      <c r="C20" s="177" t="s">
        <v>1054</v>
      </c>
      <c r="D20" s="99" t="s">
        <v>1789</v>
      </c>
      <c r="E20" s="180" t="s">
        <v>1785</v>
      </c>
      <c r="F20" s="180" t="s">
        <v>1792</v>
      </c>
      <c r="G20" s="124" t="s">
        <v>1794</v>
      </c>
      <c r="H20" s="125" t="s">
        <v>1738</v>
      </c>
      <c r="I20" s="126" t="s">
        <v>1739</v>
      </c>
      <c r="J20" s="93"/>
      <c r="K20" s="93" t="s">
        <v>1756</v>
      </c>
      <c r="L20" s="93" t="s">
        <v>1740</v>
      </c>
      <c r="M20" s="136" t="str">
        <f t="shared" si="0"/>
        <v>MODERADO</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BB20" s="80"/>
      <c r="BC20" s="80"/>
      <c r="BD20" s="80"/>
      <c r="BE20" s="80"/>
    </row>
    <row r="21" spans="1:57" ht="42" customHeight="1" x14ac:dyDescent="0.25">
      <c r="A21" s="216">
        <v>17</v>
      </c>
      <c r="B21" s="211" t="s">
        <v>1795</v>
      </c>
      <c r="C21" s="177" t="s">
        <v>1796</v>
      </c>
      <c r="D21" s="99" t="s">
        <v>66</v>
      </c>
      <c r="E21" s="124" t="s">
        <v>1735</v>
      </c>
      <c r="F21" s="124" t="s">
        <v>1746</v>
      </c>
      <c r="G21" s="124" t="s">
        <v>1760</v>
      </c>
      <c r="H21" s="125" t="s">
        <v>1797</v>
      </c>
      <c r="I21" s="126" t="s">
        <v>1739</v>
      </c>
      <c r="J21" s="93"/>
      <c r="K21" s="93" t="s">
        <v>1756</v>
      </c>
      <c r="L21" s="93" t="s">
        <v>1740</v>
      </c>
      <c r="M21" s="136" t="str">
        <f t="shared" si="0"/>
        <v>MODERADO</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BB21" s="80"/>
      <c r="BC21" s="80"/>
      <c r="BD21" s="80"/>
      <c r="BE21" s="80"/>
    </row>
    <row r="22" spans="1:57" ht="68.099999999999994" customHeight="1" x14ac:dyDescent="0.25">
      <c r="A22" s="96">
        <v>18</v>
      </c>
      <c r="B22" s="88" t="s">
        <v>1795</v>
      </c>
      <c r="C22" s="177" t="s">
        <v>1798</v>
      </c>
      <c r="D22" s="99" t="s">
        <v>66</v>
      </c>
      <c r="E22" s="180" t="s">
        <v>1799</v>
      </c>
      <c r="F22" s="124" t="s">
        <v>1800</v>
      </c>
      <c r="G22" s="124" t="s">
        <v>1801</v>
      </c>
      <c r="H22" s="125" t="s">
        <v>1802</v>
      </c>
      <c r="I22" s="126" t="s">
        <v>1739</v>
      </c>
      <c r="J22" s="93"/>
      <c r="K22" s="93" t="s">
        <v>76</v>
      </c>
      <c r="L22" s="93" t="s">
        <v>1740</v>
      </c>
      <c r="M22" s="136" t="str">
        <f t="shared" si="0"/>
        <v>MODERADO</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BB22" s="80"/>
      <c r="BC22" s="80"/>
      <c r="BD22" s="80"/>
      <c r="BE22" s="80"/>
    </row>
    <row r="23" spans="1:57" ht="42" customHeight="1" x14ac:dyDescent="0.25">
      <c r="A23" s="96">
        <v>19</v>
      </c>
      <c r="B23" s="88" t="s">
        <v>1795</v>
      </c>
      <c r="C23" s="177" t="s">
        <v>1197</v>
      </c>
      <c r="D23" s="99" t="s">
        <v>66</v>
      </c>
      <c r="E23" s="180" t="s">
        <v>1735</v>
      </c>
      <c r="F23" s="124" t="s">
        <v>1803</v>
      </c>
      <c r="G23" s="180" t="s">
        <v>1804</v>
      </c>
      <c r="H23" s="125" t="s">
        <v>1805</v>
      </c>
      <c r="I23" s="126" t="s">
        <v>1739</v>
      </c>
      <c r="J23" s="93"/>
      <c r="K23" s="93" t="s">
        <v>76</v>
      </c>
      <c r="L23" s="93" t="s">
        <v>1740</v>
      </c>
      <c r="M23" s="136" t="str">
        <f t="shared" si="0"/>
        <v>MODERADO</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BB23" s="80"/>
      <c r="BC23" s="80"/>
      <c r="BD23" s="80"/>
      <c r="BE23" s="80"/>
    </row>
    <row r="24" spans="1:57" ht="42" customHeight="1" x14ac:dyDescent="0.25">
      <c r="A24" s="96">
        <v>20</v>
      </c>
      <c r="B24" s="88" t="s">
        <v>1795</v>
      </c>
      <c r="C24" s="177" t="s">
        <v>1806</v>
      </c>
      <c r="D24" s="99" t="s">
        <v>66</v>
      </c>
      <c r="E24" s="217" t="s">
        <v>1807</v>
      </c>
      <c r="F24" s="124" t="s">
        <v>1808</v>
      </c>
      <c r="G24" s="180" t="s">
        <v>1804</v>
      </c>
      <c r="H24" s="125" t="s">
        <v>1805</v>
      </c>
      <c r="I24" s="126" t="s">
        <v>1739</v>
      </c>
      <c r="J24" s="93"/>
      <c r="K24" s="93" t="s">
        <v>76</v>
      </c>
      <c r="L24" s="93" t="s">
        <v>1740</v>
      </c>
      <c r="M24" s="136" t="str">
        <f t="shared" si="0"/>
        <v>MODERADO</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BB24" s="80"/>
      <c r="BC24" s="80"/>
      <c r="BD24" s="80"/>
      <c r="BE24" s="80"/>
    </row>
    <row r="25" spans="1:57" ht="57" customHeight="1" x14ac:dyDescent="0.25">
      <c r="A25" s="96">
        <v>21</v>
      </c>
      <c r="B25" s="88" t="s">
        <v>1795</v>
      </c>
      <c r="C25" s="177" t="s">
        <v>1809</v>
      </c>
      <c r="D25" s="99" t="s">
        <v>66</v>
      </c>
      <c r="E25" s="180" t="s">
        <v>1735</v>
      </c>
      <c r="F25" s="124" t="s">
        <v>1803</v>
      </c>
      <c r="G25" s="180" t="s">
        <v>1810</v>
      </c>
      <c r="H25" s="125" t="s">
        <v>1805</v>
      </c>
      <c r="I25" s="126" t="s">
        <v>1739</v>
      </c>
      <c r="J25" s="93"/>
      <c r="K25" s="93" t="s">
        <v>76</v>
      </c>
      <c r="L25" s="93" t="s">
        <v>1740</v>
      </c>
      <c r="M25" s="136" t="str">
        <f t="shared" si="0"/>
        <v>MODERADO</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BB25" s="80"/>
      <c r="BC25" s="80"/>
      <c r="BD25" s="80"/>
      <c r="BE25" s="80"/>
    </row>
    <row r="26" spans="1:57" ht="42" customHeight="1" thickBot="1" x14ac:dyDescent="0.3">
      <c r="A26" s="96">
        <v>22</v>
      </c>
      <c r="B26" s="88" t="s">
        <v>1795</v>
      </c>
      <c r="C26" s="179" t="s">
        <v>1811</v>
      </c>
      <c r="D26" s="99" t="s">
        <v>66</v>
      </c>
      <c r="E26" s="180" t="s">
        <v>1799</v>
      </c>
      <c r="F26" s="124" t="s">
        <v>1812</v>
      </c>
      <c r="G26" s="124" t="s">
        <v>1813</v>
      </c>
      <c r="H26" s="125" t="s">
        <v>1805</v>
      </c>
      <c r="I26" s="126" t="s">
        <v>1739</v>
      </c>
      <c r="J26" s="93"/>
      <c r="K26" s="93" t="s">
        <v>76</v>
      </c>
      <c r="L26" s="93" t="s">
        <v>1740</v>
      </c>
      <c r="M26" s="136" t="str">
        <f t="shared" si="0"/>
        <v>MODERADO</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BB26" s="80"/>
      <c r="BC26" s="80"/>
      <c r="BD26" s="80"/>
      <c r="BE26" s="80"/>
    </row>
    <row r="27" spans="1:57" ht="60.6" customHeight="1" x14ac:dyDescent="0.25">
      <c r="A27" s="96">
        <v>23</v>
      </c>
      <c r="B27" s="88" t="s">
        <v>1814</v>
      </c>
      <c r="C27" s="177" t="s">
        <v>2245</v>
      </c>
      <c r="D27" s="99" t="s">
        <v>372</v>
      </c>
      <c r="E27" s="181" t="s">
        <v>1815</v>
      </c>
      <c r="F27" s="124" t="s">
        <v>1816</v>
      </c>
      <c r="G27" s="124" t="s">
        <v>1817</v>
      </c>
      <c r="H27" s="125" t="s">
        <v>1818</v>
      </c>
      <c r="I27" s="126" t="s">
        <v>1739</v>
      </c>
      <c r="J27" s="93"/>
      <c r="K27" s="93" t="s">
        <v>77</v>
      </c>
      <c r="L27" s="93" t="s">
        <v>1767</v>
      </c>
      <c r="M27" s="136" t="str">
        <f t="shared" ref="M27:M31" si="1">IF(OR(AND(K27="Muy Baja",L27="Leve"),AND(K27="Baja",L27="Leve"),AND(K27="Muy Baja",L27="Menor")),"BAJA",IF(OR(AND(K27="Alta",L27="Leve"),AND(K27="Alta",L27="Menor"),AND(K27="Baja",L27="Menor"),AND(K27="Media",L27="Leve"),AND(K27="Media",L27="Menor"),AND(K27="Media",L27="Moderado"),AND(K27="Baja",L27="Moderado"),AND(K27="Muy Baja",L27="Moderado")),"MODERADO",IF(OR(AND(K27="Muy Alta",L27="Moderado"),AND(K27="Muy Alta",L27="Mayor"),AND(K27="Muy Alta",L27="Leve"),AND(K27="Media",L27="Mayor"),AND(K27="Muy Alta",L27="Menor"),AND(K27="Alta",L27="Moderado"),AND(K27="Alta",L27="Mayor"),AND(K27="Baja",L27="Mayor"),AND(K27="Muy Baja",L27="Mayor")),"ALTO",IF(OR(AND(K27="Muy Alta",L27="Catastrófico"),AND(K27="Alta",L27="Catastrófico"),AND(K27="Media",L27="Catastrófico"),AND(K27="Baja",L27="Catastrófico"),AND(K27="Muy Baja",L27="Catastrófico")),"EXTREMO",0))))</f>
        <v>ALTO</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BB27" s="80"/>
      <c r="BC27" s="80"/>
      <c r="BD27" s="80"/>
      <c r="BE27" s="80"/>
    </row>
    <row r="28" spans="1:57" ht="70.5" customHeight="1" x14ac:dyDescent="0.25">
      <c r="A28" s="96">
        <v>24</v>
      </c>
      <c r="B28" s="88" t="s">
        <v>1814</v>
      </c>
      <c r="C28" s="177" t="s">
        <v>2246</v>
      </c>
      <c r="D28" s="99" t="s">
        <v>1789</v>
      </c>
      <c r="E28" s="180" t="s">
        <v>1815</v>
      </c>
      <c r="F28" s="124" t="s">
        <v>1819</v>
      </c>
      <c r="G28" s="124" t="s">
        <v>2231</v>
      </c>
      <c r="H28" s="125" t="s">
        <v>2232</v>
      </c>
      <c r="I28" s="126" t="s">
        <v>1739</v>
      </c>
      <c r="J28" s="93"/>
      <c r="K28" s="93" t="s">
        <v>76</v>
      </c>
      <c r="L28" s="93" t="s">
        <v>1767</v>
      </c>
      <c r="M28" s="136" t="str">
        <f t="shared" si="1"/>
        <v>ALTO</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BB28" s="80"/>
      <c r="BC28" s="80"/>
      <c r="BD28" s="80"/>
      <c r="BE28" s="80"/>
    </row>
    <row r="29" spans="1:57" ht="42" customHeight="1" x14ac:dyDescent="0.25">
      <c r="A29" s="96">
        <v>25</v>
      </c>
      <c r="B29" s="88" t="s">
        <v>1820</v>
      </c>
      <c r="C29" s="99" t="s">
        <v>1821</v>
      </c>
      <c r="D29" s="99" t="s">
        <v>66</v>
      </c>
      <c r="E29" s="124" t="s">
        <v>1758</v>
      </c>
      <c r="F29" s="180" t="s">
        <v>1736</v>
      </c>
      <c r="G29" s="180" t="s">
        <v>1794</v>
      </c>
      <c r="H29" s="183" t="s">
        <v>1738</v>
      </c>
      <c r="I29" s="126" t="s">
        <v>1739</v>
      </c>
      <c r="J29" s="93"/>
      <c r="K29" s="93" t="s">
        <v>76</v>
      </c>
      <c r="L29" s="93" t="s">
        <v>1767</v>
      </c>
      <c r="M29" s="136" t="str">
        <f t="shared" si="1"/>
        <v>ALTO</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BB29" s="80"/>
      <c r="BC29" s="80"/>
      <c r="BD29" s="80"/>
      <c r="BE29" s="80"/>
    </row>
    <row r="30" spans="1:57" ht="42" customHeight="1" x14ac:dyDescent="0.25">
      <c r="A30" s="96">
        <v>26</v>
      </c>
      <c r="B30" s="88" t="s">
        <v>1822</v>
      </c>
      <c r="C30" s="176" t="s">
        <v>1823</v>
      </c>
      <c r="D30" s="99" t="s">
        <v>66</v>
      </c>
      <c r="E30" s="124" t="s">
        <v>1758</v>
      </c>
      <c r="F30" s="124" t="s">
        <v>1736</v>
      </c>
      <c r="G30" s="124" t="s">
        <v>1747</v>
      </c>
      <c r="H30" s="125" t="s">
        <v>1738</v>
      </c>
      <c r="I30" s="126" t="s">
        <v>1739</v>
      </c>
      <c r="J30" s="93"/>
      <c r="K30" s="93" t="s">
        <v>76</v>
      </c>
      <c r="L30" s="93" t="s">
        <v>1740</v>
      </c>
      <c r="M30" s="136" t="str">
        <f t="shared" si="1"/>
        <v>MODERADO</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BB30" s="80"/>
      <c r="BC30" s="80"/>
      <c r="BD30" s="80"/>
      <c r="BE30" s="80"/>
    </row>
    <row r="31" spans="1:57" ht="42" customHeight="1" x14ac:dyDescent="0.25">
      <c r="A31" s="96">
        <v>27</v>
      </c>
      <c r="B31" s="88" t="s">
        <v>1822</v>
      </c>
      <c r="C31" s="177" t="s">
        <v>1469</v>
      </c>
      <c r="D31" s="99" t="s">
        <v>66</v>
      </c>
      <c r="E31" s="124" t="s">
        <v>1758</v>
      </c>
      <c r="F31" s="124" t="s">
        <v>1824</v>
      </c>
      <c r="G31" s="124" t="s">
        <v>1825</v>
      </c>
      <c r="H31" s="125" t="s">
        <v>1826</v>
      </c>
      <c r="I31" s="126" t="s">
        <v>1739</v>
      </c>
      <c r="J31" s="93"/>
      <c r="K31" s="93" t="s">
        <v>76</v>
      </c>
      <c r="L31" s="93" t="s">
        <v>1740</v>
      </c>
      <c r="M31" s="136" t="str">
        <f t="shared" si="1"/>
        <v>MODERADO</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BB31" s="80"/>
      <c r="BC31" s="80"/>
      <c r="BD31" s="80"/>
      <c r="BE31" s="80"/>
    </row>
    <row r="32" spans="1:57" ht="24" customHeight="1" x14ac:dyDescent="0.25">
      <c r="A32" s="96"/>
      <c r="B32" s="88"/>
      <c r="C32" s="99"/>
      <c r="D32" s="99"/>
      <c r="E32" s="124"/>
      <c r="F32" s="124"/>
      <c r="G32" s="124"/>
      <c r="H32" s="124"/>
      <c r="I32" s="126"/>
      <c r="J32" s="93"/>
      <c r="K32" s="93"/>
      <c r="L32" s="93"/>
      <c r="M32" s="136">
        <f t="shared" ref="M32" si="2">IF(OR(AND(K32="Muy Baja",L32="Leve"),AND(K32="Baja",L32="Leve"),AND(K32="Muy Baja",L32="Menor")),"BAJA",IF(OR(AND(K32="Alta",L32="Leve"),AND(K32="Alta",L32="Menor"),AND(K32="Baja",L32="Menor"),AND(K32="Media",L32="Leve"),AND(K32="Media",L32="Menor"),AND(K32="Media",L32="Moderado"),AND(K32="Baja",L32="Moderado"),AND(K32="Muy Baja",L32="Moderado")),"MODERADO",IF(OR(AND(K32="Muy Alta",L32="Moderado"),AND(K32="Muy Alta",L32="Mayor"),AND(K32="Muy Alta",L32="Leve"),AND(K32="Media",L32="Mayor"),AND(K32="Muy Alta",L32="Menor"),AND(K32="Alta",L32="Moderado"),AND(K32="Alta",L32="Mayor"),AND(K32="Baja",L32="Mayor"),AND(K32="Muy Baja",L32="Mayor")),"ALTO",IF(OR(AND(K32="Muy Alta",L32="Catastrófico"),AND(K32="Alta",L32="Catastrófico"),AND(K32="Media",L32="Catastrófico"),AND(K32="Baja",L32="Catastrófico"),AND(K32="Muy Baja",L32="Catastrófico")),"EXTREMO",0))))</f>
        <v>0</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BB32" s="80"/>
      <c r="BC32" s="80"/>
      <c r="BD32" s="80"/>
      <c r="BE32" s="80"/>
    </row>
    <row r="33" spans="1:24" ht="24" customHeight="1" x14ac:dyDescent="0.25">
      <c r="A33" s="80"/>
      <c r="B33" s="80"/>
      <c r="C33" s="80"/>
      <c r="D33" s="80"/>
      <c r="E33" s="80"/>
      <c r="F33" s="80"/>
      <c r="G33" s="80"/>
      <c r="H33" s="80"/>
      <c r="I33" s="80"/>
      <c r="J33" s="80"/>
      <c r="K33" s="80"/>
      <c r="L33" s="80"/>
      <c r="M33" s="80"/>
      <c r="N33" s="80"/>
      <c r="O33" s="80"/>
      <c r="P33" s="80"/>
      <c r="Q33" s="80"/>
      <c r="R33" s="80"/>
      <c r="S33" s="80"/>
      <c r="T33" s="80"/>
      <c r="U33" s="80"/>
      <c r="V33" s="80"/>
      <c r="W33" s="80"/>
      <c r="X33" s="80"/>
    </row>
    <row r="34" spans="1:24" x14ac:dyDescent="0.25">
      <c r="A34" s="80"/>
      <c r="B34" s="80"/>
      <c r="C34" s="80"/>
      <c r="D34" s="80"/>
      <c r="E34" s="80"/>
      <c r="F34" s="80"/>
      <c r="G34" s="80"/>
      <c r="H34" s="80"/>
      <c r="I34" s="80"/>
      <c r="J34" s="80"/>
      <c r="K34" s="80"/>
      <c r="L34" s="80"/>
      <c r="M34" s="80"/>
      <c r="N34" s="80"/>
      <c r="O34" s="80"/>
      <c r="P34" s="80"/>
      <c r="Q34" s="80"/>
      <c r="R34" s="80"/>
      <c r="S34" s="80"/>
      <c r="T34" s="80"/>
      <c r="U34" s="80"/>
      <c r="V34" s="80"/>
      <c r="W34" s="80"/>
      <c r="X34" s="80"/>
    </row>
    <row r="35" spans="1:24" x14ac:dyDescent="0.25">
      <c r="A35" s="80"/>
      <c r="B35" s="80"/>
      <c r="C35" s="80"/>
      <c r="D35" s="80"/>
      <c r="E35" s="80"/>
      <c r="F35" s="80"/>
      <c r="G35" s="80"/>
      <c r="H35" s="80"/>
      <c r="I35" s="80"/>
      <c r="J35" s="80"/>
      <c r="K35" s="80"/>
      <c r="L35" s="80"/>
      <c r="M35" s="80"/>
      <c r="N35" s="80"/>
      <c r="O35" s="80"/>
      <c r="P35" s="80"/>
      <c r="Q35" s="80"/>
      <c r="R35" s="80"/>
      <c r="S35" s="80"/>
      <c r="T35" s="80"/>
      <c r="U35" s="80"/>
      <c r="V35" s="80"/>
      <c r="W35" s="80"/>
      <c r="X35" s="80"/>
    </row>
    <row r="36" spans="1:24" x14ac:dyDescent="0.25">
      <c r="A36" s="80"/>
      <c r="B36" s="80"/>
      <c r="C36" s="80"/>
      <c r="D36" s="80"/>
      <c r="E36" s="80"/>
      <c r="F36" s="80"/>
      <c r="G36" s="80"/>
      <c r="H36" s="80"/>
      <c r="I36" s="80"/>
      <c r="J36" s="80"/>
      <c r="K36" s="80"/>
      <c r="L36" s="80"/>
      <c r="M36" s="80"/>
      <c r="N36" s="80"/>
      <c r="O36" s="80"/>
      <c r="P36" s="80"/>
      <c r="Q36" s="80"/>
      <c r="R36" s="80"/>
      <c r="S36" s="80"/>
      <c r="T36" s="80"/>
      <c r="U36" s="80"/>
      <c r="V36" s="80"/>
      <c r="W36" s="80"/>
      <c r="X36" s="80"/>
    </row>
    <row r="37" spans="1:24" x14ac:dyDescent="0.25">
      <c r="A37" s="80"/>
      <c r="B37" s="80"/>
      <c r="C37" s="80"/>
      <c r="D37" s="80"/>
      <c r="E37" s="80"/>
      <c r="F37" s="80"/>
      <c r="G37" s="80"/>
      <c r="H37" s="80"/>
      <c r="I37" s="80"/>
      <c r="J37" s="80"/>
      <c r="K37" s="80"/>
      <c r="L37" s="80"/>
      <c r="M37" s="80"/>
      <c r="N37" s="80"/>
      <c r="O37" s="80"/>
      <c r="P37" s="80"/>
      <c r="Q37" s="80"/>
      <c r="R37" s="80"/>
      <c r="S37" s="80"/>
      <c r="T37" s="80"/>
      <c r="U37" s="80"/>
      <c r="V37" s="80"/>
      <c r="W37" s="80"/>
      <c r="X37" s="80"/>
    </row>
    <row r="38" spans="1:24" x14ac:dyDescent="0.25">
      <c r="A38" s="80"/>
      <c r="B38" s="80"/>
      <c r="C38" s="80"/>
      <c r="D38" s="80"/>
      <c r="E38" s="80"/>
      <c r="F38" s="80"/>
      <c r="G38" s="80"/>
      <c r="H38" s="80"/>
      <c r="I38" s="80"/>
      <c r="J38" s="80"/>
      <c r="K38" s="80"/>
      <c r="L38" s="80"/>
      <c r="M38" s="80"/>
      <c r="N38" s="80"/>
      <c r="O38" s="80"/>
      <c r="P38" s="80"/>
      <c r="Q38" s="80"/>
      <c r="R38" s="80"/>
      <c r="S38" s="80"/>
      <c r="T38" s="80"/>
      <c r="U38" s="80"/>
      <c r="V38" s="80"/>
      <c r="W38" s="80"/>
      <c r="X38" s="80"/>
    </row>
    <row r="39" spans="1:24" x14ac:dyDescent="0.25">
      <c r="A39" s="80"/>
      <c r="B39" s="80"/>
      <c r="C39" s="80"/>
      <c r="D39" s="80"/>
      <c r="E39" s="80"/>
      <c r="F39" s="80"/>
      <c r="G39" s="80"/>
      <c r="H39" s="80"/>
      <c r="I39" s="80"/>
      <c r="J39" s="80"/>
      <c r="K39" s="80"/>
      <c r="L39" s="80"/>
      <c r="M39" s="80"/>
      <c r="N39" s="80"/>
      <c r="O39" s="80"/>
      <c r="P39" s="80"/>
      <c r="Q39" s="80"/>
      <c r="R39" s="80"/>
      <c r="S39" s="80"/>
      <c r="T39" s="80"/>
      <c r="U39" s="80"/>
      <c r="V39" s="80"/>
      <c r="W39" s="80"/>
      <c r="X39" s="80"/>
    </row>
    <row r="40" spans="1:24" x14ac:dyDescent="0.25">
      <c r="A40" s="80"/>
      <c r="B40" s="80"/>
      <c r="C40" s="80"/>
      <c r="D40" s="80"/>
      <c r="E40" s="80"/>
      <c r="F40" s="80"/>
      <c r="G40" s="80"/>
      <c r="H40" s="80"/>
      <c r="I40" s="80"/>
      <c r="J40" s="80"/>
      <c r="K40" s="80"/>
      <c r="L40" s="80"/>
      <c r="M40" s="80"/>
      <c r="N40" s="80"/>
      <c r="O40" s="80"/>
      <c r="P40" s="80"/>
      <c r="Q40" s="80"/>
      <c r="R40" s="80"/>
      <c r="S40" s="80"/>
      <c r="T40" s="80"/>
      <c r="U40" s="80"/>
      <c r="V40" s="80"/>
      <c r="W40" s="80"/>
      <c r="X40" s="80"/>
    </row>
    <row r="41" spans="1:24" x14ac:dyDescent="0.25">
      <c r="A41" s="80"/>
      <c r="B41" s="80"/>
      <c r="C41" s="80"/>
      <c r="D41" s="80"/>
      <c r="E41" s="80"/>
      <c r="F41" s="80"/>
      <c r="G41" s="80"/>
      <c r="H41" s="80"/>
      <c r="I41" s="80"/>
      <c r="J41" s="80"/>
      <c r="K41" s="80"/>
      <c r="L41" s="80"/>
      <c r="M41" s="80"/>
      <c r="N41" s="80"/>
      <c r="O41" s="80"/>
      <c r="P41" s="80"/>
      <c r="Q41" s="80"/>
      <c r="R41" s="80"/>
      <c r="S41" s="80"/>
      <c r="T41" s="80"/>
      <c r="U41" s="80"/>
      <c r="V41" s="80"/>
      <c r="W41" s="80"/>
      <c r="X41" s="80"/>
    </row>
    <row r="42" spans="1:24" x14ac:dyDescent="0.25">
      <c r="A42" s="80"/>
      <c r="B42" s="80"/>
      <c r="C42" s="80"/>
      <c r="D42" s="80"/>
      <c r="E42" s="80"/>
      <c r="F42" s="80"/>
      <c r="G42" s="80"/>
      <c r="H42" s="80"/>
      <c r="I42" s="80"/>
      <c r="J42" s="80"/>
      <c r="K42" s="80"/>
      <c r="L42" s="80"/>
      <c r="M42" s="80"/>
      <c r="N42" s="80"/>
      <c r="O42" s="80"/>
      <c r="P42" s="80"/>
      <c r="Q42" s="80"/>
      <c r="R42" s="80"/>
      <c r="S42" s="80"/>
      <c r="T42" s="80"/>
      <c r="U42" s="80"/>
      <c r="V42" s="80"/>
      <c r="W42" s="80"/>
      <c r="X42" s="80"/>
    </row>
    <row r="43" spans="1:24" x14ac:dyDescent="0.25">
      <c r="A43" s="80"/>
      <c r="B43" s="80"/>
      <c r="C43" s="80"/>
      <c r="D43" s="80"/>
      <c r="E43" s="80"/>
      <c r="F43" s="80"/>
      <c r="G43" s="80"/>
      <c r="H43" s="80"/>
      <c r="I43" s="80"/>
      <c r="J43" s="80"/>
      <c r="K43" s="80"/>
      <c r="L43" s="80"/>
      <c r="M43" s="80"/>
      <c r="N43" s="80"/>
      <c r="O43" s="80"/>
      <c r="P43" s="80"/>
      <c r="Q43" s="80"/>
      <c r="R43" s="80"/>
    </row>
    <row r="44" spans="1:24" x14ac:dyDescent="0.25">
      <c r="A44" s="80"/>
      <c r="B44" s="80"/>
      <c r="C44" s="80"/>
      <c r="D44" s="80"/>
      <c r="E44" s="80"/>
      <c r="F44" s="80"/>
      <c r="G44" s="80"/>
      <c r="H44" s="80"/>
      <c r="I44" s="80"/>
      <c r="J44" s="80"/>
      <c r="K44" s="80"/>
      <c r="L44" s="80"/>
      <c r="M44" s="80"/>
      <c r="N44" s="80"/>
      <c r="O44" s="80"/>
      <c r="P44" s="80"/>
      <c r="Q44" s="80"/>
      <c r="R44" s="80"/>
    </row>
    <row r="45" spans="1:24" x14ac:dyDescent="0.25">
      <c r="A45" s="80"/>
      <c r="B45" s="80"/>
      <c r="C45" s="80"/>
      <c r="D45" s="80"/>
      <c r="E45" s="80"/>
      <c r="F45" s="80"/>
      <c r="G45" s="80"/>
      <c r="H45" s="80"/>
      <c r="I45" s="80"/>
      <c r="J45" s="80"/>
      <c r="K45" s="80"/>
      <c r="L45" s="80"/>
      <c r="M45" s="80"/>
      <c r="N45" s="80"/>
      <c r="O45" s="80"/>
      <c r="P45" s="80"/>
      <c r="Q45" s="80"/>
      <c r="R45" s="80"/>
    </row>
    <row r="46" spans="1:24" x14ac:dyDescent="0.25">
      <c r="A46" s="80"/>
      <c r="B46" s="80"/>
      <c r="C46" s="80"/>
      <c r="D46" s="80"/>
      <c r="E46" s="80"/>
      <c r="F46" s="80"/>
      <c r="G46" s="80"/>
      <c r="H46" s="80"/>
      <c r="I46" s="80"/>
      <c r="J46" s="80"/>
      <c r="K46" s="80"/>
      <c r="L46" s="80"/>
      <c r="M46" s="80"/>
      <c r="N46" s="80"/>
      <c r="O46" s="80"/>
      <c r="P46" s="80"/>
      <c r="Q46" s="80"/>
      <c r="R46" s="80"/>
    </row>
    <row r="47" spans="1:24" x14ac:dyDescent="0.25">
      <c r="A47" s="80"/>
      <c r="B47" s="80"/>
      <c r="C47" s="80"/>
      <c r="D47" s="80"/>
      <c r="E47" s="80"/>
      <c r="F47" s="80"/>
      <c r="G47" s="80"/>
      <c r="H47" s="80"/>
      <c r="I47" s="80"/>
      <c r="J47" s="80"/>
      <c r="K47" s="80"/>
      <c r="L47" s="80"/>
      <c r="M47" s="80"/>
      <c r="N47" s="80"/>
      <c r="O47" s="80"/>
      <c r="P47" s="80"/>
      <c r="Q47" s="80"/>
      <c r="R47" s="80"/>
    </row>
    <row r="48" spans="1:24" x14ac:dyDescent="0.25">
      <c r="A48" s="80"/>
      <c r="B48" s="80"/>
      <c r="C48" s="80"/>
      <c r="D48" s="80"/>
      <c r="E48" s="80"/>
      <c r="F48" s="80"/>
      <c r="G48" s="80"/>
      <c r="H48" s="80"/>
      <c r="I48" s="80"/>
      <c r="J48" s="80"/>
      <c r="K48" s="80"/>
      <c r="L48" s="80"/>
      <c r="M48" s="80"/>
      <c r="N48" s="80"/>
      <c r="O48" s="80"/>
      <c r="P48" s="80"/>
      <c r="Q48" s="80"/>
      <c r="R48" s="80"/>
    </row>
    <row r="49" spans="1:34" x14ac:dyDescent="0.25">
      <c r="A49" s="80"/>
      <c r="B49" s="80"/>
      <c r="C49" s="80"/>
      <c r="D49" s="80"/>
      <c r="E49" s="80"/>
      <c r="F49" s="80"/>
      <c r="G49" s="80"/>
      <c r="H49" s="80"/>
      <c r="I49" s="80"/>
      <c r="J49" s="80"/>
      <c r="K49" s="80"/>
      <c r="L49" s="80"/>
      <c r="M49" s="80"/>
      <c r="N49" s="80"/>
      <c r="O49" s="80"/>
      <c r="P49" s="80"/>
      <c r="Q49" s="80"/>
      <c r="R49" s="80"/>
    </row>
    <row r="50" spans="1:34" x14ac:dyDescent="0.25">
      <c r="A50" s="80"/>
      <c r="B50" s="80"/>
      <c r="C50" s="80"/>
      <c r="D50" s="80"/>
      <c r="E50" s="80"/>
      <c r="F50" s="80"/>
      <c r="G50" s="80"/>
      <c r="H50" s="80"/>
      <c r="I50" s="80"/>
      <c r="J50" s="80"/>
      <c r="K50" s="80"/>
      <c r="L50" s="80"/>
      <c r="M50" s="80"/>
      <c r="N50" s="80"/>
      <c r="O50" s="80"/>
      <c r="P50" s="80"/>
      <c r="Q50" s="80"/>
      <c r="R50" s="80"/>
    </row>
    <row r="51" spans="1:34" x14ac:dyDescent="0.25">
      <c r="A51" s="80"/>
      <c r="B51" s="80"/>
      <c r="C51" s="80"/>
      <c r="D51" s="80"/>
      <c r="E51" s="80"/>
      <c r="F51" s="80"/>
      <c r="G51" s="80"/>
      <c r="H51" s="80"/>
      <c r="I51" s="80"/>
      <c r="J51" s="80"/>
      <c r="K51" s="80"/>
      <c r="L51" s="80"/>
      <c r="M51" s="80"/>
      <c r="N51" s="80"/>
      <c r="O51" s="80"/>
      <c r="P51" s="80"/>
      <c r="Q51" s="80"/>
      <c r="R51" s="80"/>
    </row>
    <row r="52" spans="1:34" x14ac:dyDescent="0.25">
      <c r="A52" s="80"/>
      <c r="B52" s="80"/>
      <c r="C52" s="80"/>
      <c r="D52" s="80"/>
      <c r="E52" s="80"/>
      <c r="F52" s="80"/>
      <c r="G52" s="80"/>
      <c r="H52" s="80"/>
      <c r="I52" s="80"/>
      <c r="J52" s="80"/>
      <c r="K52" s="80"/>
      <c r="L52" s="80"/>
      <c r="M52" s="80"/>
      <c r="N52" s="80"/>
      <c r="O52" s="80"/>
      <c r="P52" s="80"/>
      <c r="Q52" s="80"/>
      <c r="R52" s="80"/>
    </row>
    <row r="53" spans="1:34" x14ac:dyDescent="0.25">
      <c r="A53" s="80"/>
      <c r="B53" s="80"/>
      <c r="C53" s="80"/>
      <c r="D53" s="80"/>
      <c r="E53" s="80"/>
      <c r="F53" s="80"/>
      <c r="G53" s="80"/>
      <c r="H53" s="80"/>
      <c r="I53" s="80"/>
      <c r="J53" s="80"/>
      <c r="K53" s="80"/>
      <c r="L53" s="80"/>
      <c r="M53" s="80"/>
      <c r="N53" s="80"/>
      <c r="O53" s="80"/>
      <c r="P53" s="80"/>
      <c r="Q53" s="80"/>
      <c r="R53" s="80"/>
    </row>
    <row r="54" spans="1:34" x14ac:dyDescent="0.25">
      <c r="A54" s="80"/>
      <c r="B54" s="80"/>
      <c r="C54" s="80"/>
      <c r="D54" s="80"/>
      <c r="E54" s="80"/>
      <c r="F54" s="80"/>
      <c r="G54" s="80"/>
      <c r="H54" s="80"/>
      <c r="I54" s="80"/>
      <c r="J54" s="80"/>
      <c r="K54" s="80"/>
      <c r="L54" s="80"/>
      <c r="M54" s="80"/>
      <c r="N54" s="80"/>
      <c r="O54" s="80"/>
      <c r="P54" s="80"/>
      <c r="Q54" s="80"/>
      <c r="R54" s="80"/>
    </row>
    <row r="55" spans="1:34" x14ac:dyDescent="0.25">
      <c r="A55" s="80"/>
      <c r="B55" s="80"/>
      <c r="C55" s="80"/>
      <c r="D55" s="80"/>
      <c r="E55" s="80"/>
      <c r="F55" s="80"/>
      <c r="G55" s="80"/>
      <c r="H55" s="80"/>
      <c r="I55" s="80"/>
      <c r="J55" s="80"/>
      <c r="K55" s="80"/>
      <c r="L55" s="80"/>
      <c r="M55" s="80"/>
      <c r="N55" s="80"/>
      <c r="O55" s="80"/>
      <c r="P55" s="80"/>
      <c r="Q55" s="80"/>
      <c r="R55" s="80"/>
    </row>
    <row r="56" spans="1:34" x14ac:dyDescent="0.25">
      <c r="A56" s="80"/>
      <c r="B56" s="80"/>
      <c r="C56" s="80"/>
      <c r="D56" s="80"/>
      <c r="E56" s="80"/>
      <c r="F56" s="80"/>
      <c r="G56" s="80"/>
      <c r="H56" s="80"/>
      <c r="I56" s="80"/>
      <c r="J56" s="80"/>
      <c r="K56" s="80"/>
      <c r="L56" s="80"/>
      <c r="M56" s="80"/>
      <c r="N56" s="80"/>
      <c r="O56" s="80"/>
      <c r="P56" s="80"/>
      <c r="Q56" s="80"/>
      <c r="R56" s="80"/>
    </row>
    <row r="57" spans="1:34" x14ac:dyDescent="0.25">
      <c r="A57" s="80"/>
      <c r="B57" s="80"/>
      <c r="C57" s="80"/>
      <c r="D57" s="80"/>
      <c r="E57" s="80"/>
      <c r="F57" s="80"/>
      <c r="G57" s="80"/>
      <c r="H57" s="80"/>
      <c r="I57" s="80"/>
      <c r="J57" s="80"/>
      <c r="K57" s="80"/>
      <c r="L57" s="80"/>
      <c r="M57" s="80"/>
      <c r="N57" s="80"/>
      <c r="O57" s="80"/>
      <c r="P57" s="80"/>
      <c r="Q57" s="80"/>
      <c r="R57" s="80"/>
    </row>
    <row r="58" spans="1:34" x14ac:dyDescent="0.25">
      <c r="A58" s="80"/>
      <c r="B58" s="80"/>
      <c r="C58" s="80"/>
      <c r="D58" s="80"/>
      <c r="E58" s="80"/>
      <c r="F58" s="80"/>
      <c r="G58" s="80"/>
      <c r="H58" s="80"/>
      <c r="I58" s="80"/>
      <c r="J58" s="80"/>
      <c r="K58" s="80"/>
      <c r="L58" s="80"/>
      <c r="M58" s="80"/>
      <c r="N58" s="80"/>
      <c r="O58" s="80"/>
      <c r="P58" s="80"/>
      <c r="Q58" s="80"/>
      <c r="R58" s="80"/>
    </row>
    <row r="59" spans="1:34" x14ac:dyDescent="0.25">
      <c r="A59" s="80"/>
      <c r="B59" s="80"/>
      <c r="C59" s="80"/>
      <c r="D59" s="80"/>
      <c r="E59" s="80"/>
      <c r="F59" s="80"/>
      <c r="G59" s="80"/>
      <c r="H59" s="80"/>
      <c r="I59" s="80"/>
      <c r="J59" s="80"/>
      <c r="K59" s="80"/>
      <c r="L59" s="80"/>
      <c r="M59" s="80"/>
      <c r="N59" s="80"/>
      <c r="O59" s="80"/>
      <c r="P59" s="80"/>
      <c r="Q59" s="80"/>
      <c r="R59" s="80"/>
    </row>
    <row r="60" spans="1:34" x14ac:dyDescent="0.25">
      <c r="A60" s="80"/>
      <c r="B60" s="80"/>
      <c r="C60" s="80"/>
      <c r="D60" s="80"/>
      <c r="E60" s="80"/>
      <c r="F60" s="80"/>
      <c r="G60" s="80"/>
      <c r="H60" s="80"/>
      <c r="I60" s="80"/>
      <c r="J60" s="80"/>
      <c r="K60" s="80"/>
      <c r="L60" s="80"/>
      <c r="M60" s="80"/>
      <c r="N60" s="80"/>
      <c r="O60" s="80"/>
      <c r="P60" s="80"/>
      <c r="Q60" s="80"/>
      <c r="R60" s="80"/>
    </row>
    <row r="61" spans="1:34"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row>
    <row r="62" spans="1:34"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row>
    <row r="63" spans="1:34"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4"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row>
    <row r="65" spans="1:34"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row>
    <row r="66" spans="1:34"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row>
    <row r="68" spans="1:34"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row>
    <row r="69" spans="1:34"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row>
    <row r="70" spans="1:34"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row>
    <row r="71" spans="1:34"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row>
    <row r="73" spans="1:34"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row>
    <row r="74" spans="1:34"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row>
    <row r="75" spans="1:34"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row>
    <row r="76" spans="1:34"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row>
    <row r="77" spans="1:34"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row>
    <row r="78" spans="1:34"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row>
    <row r="79" spans="1:34"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row>
    <row r="80" spans="1:34"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row>
    <row r="81" spans="1:34"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row>
    <row r="82" spans="1:34"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row>
    <row r="83" spans="1:34"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row>
    <row r="84" spans="1:34"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row>
    <row r="85" spans="1:34"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row>
    <row r="86" spans="1:34"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row>
    <row r="89" spans="1:34"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row>
    <row r="90" spans="1:34"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row>
    <row r="91" spans="1:34"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row>
    <row r="92" spans="1:34"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row>
    <row r="93" spans="1:34"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row>
    <row r="94" spans="1:34"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row>
    <row r="95" spans="1:34"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row>
    <row r="96" spans="1:34"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row>
    <row r="97" spans="1:34"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row>
    <row r="98" spans="1:34"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row>
    <row r="99" spans="1:34"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row>
    <row r="100" spans="1:34"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1:34"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row>
    <row r="108" spans="1:34"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row>
    <row r="109" spans="1:34"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row>
    <row r="110" spans="1:34"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row>
    <row r="111" spans="1:34"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row>
    <row r="112" spans="1:34"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row>
    <row r="113" spans="1:34"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row>
    <row r="114" spans="1:34"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row>
    <row r="115" spans="1:34"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row>
    <row r="116" spans="1:34"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row>
    <row r="117" spans="1:34"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row>
    <row r="118" spans="1:34" x14ac:dyDescent="0.25">
      <c r="A118" s="80"/>
      <c r="B118" s="80"/>
      <c r="D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row>
  </sheetData>
  <autoFilter ref="A4:M4" xr:uid="{00000000-0009-0000-0000-000003000000}"/>
  <mergeCells count="3">
    <mergeCell ref="A3:M3"/>
    <mergeCell ref="A1:B1"/>
    <mergeCell ref="C1:L1"/>
  </mergeCells>
  <conditionalFormatting sqref="A1:A2 F15:F17 F30:F32">
    <cfRule type="containsText" dxfId="24" priority="43" operator="containsText" text="ZONA RIESGO BAJA">
      <formula>NOT(ISERROR(SEARCH("ZONA RIESGO BAJA",A1)))</formula>
    </cfRule>
    <cfRule type="containsText" dxfId="23" priority="44" operator="containsText" text="ZONA RIESGO MODERADO">
      <formula>NOT(ISERROR(SEARCH("ZONA RIESGO MODERADO",A1)))</formula>
    </cfRule>
    <cfRule type="containsText" dxfId="22" priority="45" operator="containsText" text="ZONA RIESGO ALTO">
      <formula>NOT(ISERROR(SEARCH("ZONA RIESGO ALTO",A1)))</formula>
    </cfRule>
    <cfRule type="containsText" dxfId="21" priority="46" operator="containsText" text="ZONA RIESGO EXTREMO">
      <formula>NOT(ISERROR(SEARCH("ZONA RIESGO EXTREMO",A1)))</formula>
    </cfRule>
  </conditionalFormatting>
  <conditionalFormatting sqref="F5:F13">
    <cfRule type="containsText" dxfId="20" priority="13" operator="containsText" text="ZONA RIESGO BAJA">
      <formula>NOT(ISERROR(SEARCH("ZONA RIESGO BAJA",F5)))</formula>
    </cfRule>
    <cfRule type="containsText" dxfId="19" priority="14" operator="containsText" text="ZONA RIESGO MODERADO">
      <formula>NOT(ISERROR(SEARCH("ZONA RIESGO MODERADO",F5)))</formula>
    </cfRule>
    <cfRule type="containsText" dxfId="18" priority="15" operator="containsText" text="ZONA RIESGO ALTO">
      <formula>NOT(ISERROR(SEARCH("ZONA RIESGO ALTO",F5)))</formula>
    </cfRule>
    <cfRule type="containsText" dxfId="17" priority="16" operator="containsText" text="ZONA RIESGO EXTREMO">
      <formula>NOT(ISERROR(SEARCH("ZONA RIESGO EXTREMO",F5)))</formula>
    </cfRule>
  </conditionalFormatting>
  <conditionalFormatting sqref="F21:F28">
    <cfRule type="containsText" dxfId="16" priority="1" operator="containsText" text="ZONA RIESGO BAJA">
      <formula>NOT(ISERROR(SEARCH("ZONA RIESGO BAJA",F21)))</formula>
    </cfRule>
    <cfRule type="containsText" dxfId="15" priority="2" operator="containsText" text="ZONA RIESGO MODERADO">
      <formula>NOT(ISERROR(SEARCH("ZONA RIESGO MODERADO",F21)))</formula>
    </cfRule>
    <cfRule type="containsText" dxfId="14" priority="3" operator="containsText" text="ZONA RIESGO ALTO">
      <formula>NOT(ISERROR(SEARCH("ZONA RIESGO ALTO",F21)))</formula>
    </cfRule>
    <cfRule type="containsText" dxfId="13" priority="4" operator="containsText" text="ZONA RIESGO EXTREMO">
      <formula>NOT(ISERROR(SEARCH("ZONA RIESGO EXTREMO",F21)))</formula>
    </cfRule>
  </conditionalFormatting>
  <conditionalFormatting sqref="K5:K32">
    <cfRule type="cellIs" dxfId="12" priority="29" operator="equal">
      <formula>"EXTREMO"</formula>
    </cfRule>
  </conditionalFormatting>
  <conditionalFormatting sqref="M5:M32">
    <cfRule type="cellIs" dxfId="11" priority="25" operator="equal">
      <formula>"EXTREMO"</formula>
    </cfRule>
    <cfRule type="cellIs" dxfId="10" priority="26" operator="equal">
      <formula>"MODERADO"</formula>
    </cfRule>
    <cfRule type="containsText" dxfId="9" priority="27" operator="containsText" text="ALTO">
      <formula>NOT(ISERROR(SEARCH("ALTO",M5)))</formula>
    </cfRule>
    <cfRule type="containsText" dxfId="8" priority="28" operator="containsText" text="BAJA">
      <formula>NOT(ISERROR(SEARCH("BAJA",M5)))</formula>
    </cfRule>
  </conditionalFormatting>
  <conditionalFormatting sqref="M1:XFD2">
    <cfRule type="containsText" dxfId="7" priority="39" operator="containsText" text="ZONA RIESGO BAJA">
      <formula>NOT(ISERROR(SEARCH("ZONA RIESGO BAJA",M1)))</formula>
    </cfRule>
    <cfRule type="containsText" dxfId="6" priority="40" operator="containsText" text="ZONA RIESGO MODERADO">
      <formula>NOT(ISERROR(SEARCH("ZONA RIESGO MODERADO",M1)))</formula>
    </cfRule>
    <cfRule type="containsText" dxfId="5" priority="41" operator="containsText" text="ZONA RIESGO ALTO">
      <formula>NOT(ISERROR(SEARCH("ZONA RIESGO ALTO",M1)))</formula>
    </cfRule>
    <cfRule type="containsText" dxfId="4" priority="42" operator="containsText" text="ZONA RIESGO EXTREMO">
      <formula>NOT(ISERROR(SEARCH("ZONA RIESGO EXTREMO",M1)))</formula>
    </cfRule>
  </conditionalFormatting>
  <pageMargins left="0.52" right="0.51" top="0.74803149606299213" bottom="0.74803149606299213" header="0.31496062992125984" footer="0.31496062992125984"/>
  <pageSetup scale="28"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0000000}">
          <x14:formula1>
            <xm:f>'TABLAS DE INFORMACIÓN'!$F$115:$F$129</xm:f>
          </x14:formula1>
          <xm:sqref>H5:H6 H8:H14 H17:H21 H32</xm:sqref>
        </x14:dataValidation>
        <x14:dataValidation type="list" allowBlank="1" showInputMessage="1" showErrorMessage="1" xr:uid="{00000000-0002-0000-0300-000001000000}">
          <x14:formula1>
            <xm:f>'TABLAS DE INFORMACIÓN'!$B$115:$B$197</xm:f>
          </x14:formula1>
          <xm:sqref>G5:G7 G32</xm:sqref>
        </x14:dataValidation>
        <x14:dataValidation type="list" allowBlank="1" showInputMessage="1" showErrorMessage="1" xr:uid="{00000000-0002-0000-0300-000003000000}">
          <x14:formula1>
            <xm:f>'TABLAS DE INFORMACIÓN'!$D$115:$D$167</xm:f>
          </x14:formula1>
          <xm:sqref>F5:F11 F13 F32</xm:sqref>
        </x14:dataValidation>
        <x14:dataValidation type="list" allowBlank="1" showInputMessage="1" showErrorMessage="1" xr:uid="{00000000-0002-0000-0300-000004000000}">
          <x14:formula1>
            <xm:f>'https://scjgovcol-my.sharepoint.com/personal/diego_usme_scj_gov_co/Documents/riesgos matriz 2024/[01. F-DS-898 Matriz  Riesgos Seguridad Digital (EDITADA) (1).xlsx]TABLAS DE INFORMACIÓN'!#REF!</xm:f>
          </x14:formula1>
          <xm:sqref>E10:E14 E29:E31 G12 H31 F30:G30 E21:G21</xm:sqref>
        </x14:dataValidation>
        <x14:dataValidation type="list" allowBlank="1" showInputMessage="1" showErrorMessage="1" xr:uid="{00000000-0002-0000-0300-000002000000}">
          <x14:formula1>
            <xm:f>'TABLAS DE INFORMACIÓN'!$H$115:$H$117</xm:f>
          </x14:formula1>
          <xm:sqref>E32</xm:sqref>
        </x14:dataValidation>
        <x14:dataValidation type="list" allowBlank="1" showInputMessage="1" showErrorMessage="1" xr:uid="{00000000-0002-0000-0300-000005000000}">
          <x14:formula1>
            <xm:f>'TABLAS DE INFORMACIÓN'!$J$115:$J$120</xm:f>
          </x14:formula1>
          <xm:sqref>D5:D32</xm:sqref>
        </x14:dataValidation>
        <x14:dataValidation type="list" allowBlank="1" showInputMessage="1" showErrorMessage="1" xr:uid="{00000000-0002-0000-0300-000006000000}">
          <x14:formula1>
            <xm:f>'TABLAS DE INFORMACIÓN'!$B$77:$B$81</xm:f>
          </x14:formula1>
          <xm:sqref>K5:K32</xm:sqref>
        </x14:dataValidation>
        <x14:dataValidation type="list" allowBlank="1" showInputMessage="1" showErrorMessage="1" xr:uid="{00000000-0002-0000-0300-000007000000}">
          <x14:formula1>
            <xm:f>'TABLAS DE INFORMACIÓN'!$D$77:$D$81</xm:f>
          </x14:formula1>
          <xm:sqref>L5:L32</xm:sqref>
        </x14:dataValidation>
        <x14:dataValidation type="list" allowBlank="1" showInputMessage="1" showErrorMessage="1" xr:uid="{00000000-0002-0000-0300-000008000000}">
          <x14:formula1>
            <xm:f>'TABLAS DE INFORMACIÓN'!$M$79:$M$99</xm:f>
          </x14:formula1>
          <xm:sqref>B5:B32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F39"/>
  <sheetViews>
    <sheetView showGridLines="0" showZeros="0" view="pageBreakPreview" topLeftCell="A35" zoomScale="60" zoomScaleNormal="60" workbookViewId="0">
      <selection activeCell="G15" sqref="G15"/>
    </sheetView>
  </sheetViews>
  <sheetFormatPr baseColWidth="10" defaultColWidth="11.42578125" defaultRowHeight="12.75" x14ac:dyDescent="0.25"/>
  <cols>
    <col min="1" max="1" width="10.42578125" style="75" customWidth="1"/>
    <col min="2" max="2" width="17.42578125" style="75" customWidth="1"/>
    <col min="3" max="3" width="13.85546875" style="75" customWidth="1"/>
    <col min="4" max="4" width="11" style="75" customWidth="1"/>
    <col min="5" max="5" width="29.42578125" style="75" customWidth="1"/>
    <col min="6" max="6" width="35.28515625" style="75" customWidth="1"/>
    <col min="7" max="7" width="68.85546875" style="75" customWidth="1"/>
    <col min="8" max="8" width="15" style="75" bestFit="1" customWidth="1"/>
    <col min="9" max="9" width="16.7109375" style="75" customWidth="1"/>
    <col min="10" max="10" width="15.42578125" style="75" customWidth="1"/>
    <col min="11" max="11" width="24" style="75" customWidth="1"/>
    <col min="12" max="12" width="26" style="75" customWidth="1"/>
    <col min="13" max="13" width="21.28515625" style="75" customWidth="1"/>
    <col min="14" max="14" width="17.85546875" style="85" customWidth="1"/>
    <col min="15" max="15" width="17.28515625" style="75" customWidth="1"/>
    <col min="16" max="16" width="17.140625" style="75" customWidth="1"/>
    <col min="17" max="17" width="18.28515625" style="75" customWidth="1"/>
    <col min="18" max="18" width="17.5703125" style="75" bestFit="1" customWidth="1"/>
    <col min="19" max="19" width="15.42578125" style="75" customWidth="1"/>
    <col min="20" max="20" width="19.42578125" style="75" customWidth="1"/>
    <col min="21" max="21" width="17.140625" style="75" customWidth="1"/>
    <col min="22" max="16384" width="11.42578125" style="75"/>
  </cols>
  <sheetData>
    <row r="1" spans="1:32" s="79" customFormat="1" ht="141.75" customHeight="1" thickBot="1" x14ac:dyDescent="0.35">
      <c r="A1" s="299"/>
      <c r="B1" s="300"/>
      <c r="C1" s="301"/>
      <c r="D1" s="302" t="s">
        <v>0</v>
      </c>
      <c r="E1" s="278"/>
      <c r="F1" s="278"/>
      <c r="G1" s="278"/>
      <c r="H1" s="278"/>
      <c r="I1" s="278"/>
      <c r="J1" s="278"/>
      <c r="K1" s="278"/>
      <c r="L1" s="278"/>
      <c r="M1" s="278"/>
      <c r="N1" s="278"/>
      <c r="O1" s="278"/>
      <c r="P1" s="278"/>
      <c r="Q1" s="278"/>
      <c r="R1" s="278"/>
      <c r="S1" s="278"/>
      <c r="T1" s="303" t="s">
        <v>1</v>
      </c>
      <c r="U1" s="304"/>
    </row>
    <row r="2" spans="1:32" s="79" customFormat="1" ht="12" customHeight="1" thickBot="1" x14ac:dyDescent="0.25">
      <c r="A2" s="142"/>
      <c r="B2" s="153"/>
      <c r="C2" s="153"/>
      <c r="D2" s="153"/>
      <c r="E2" s="153"/>
      <c r="F2" s="153"/>
      <c r="G2" s="153"/>
      <c r="H2" s="153"/>
      <c r="I2" s="153"/>
      <c r="J2" s="153"/>
      <c r="K2" s="153"/>
      <c r="L2" s="153"/>
      <c r="M2" s="153"/>
      <c r="N2" s="153"/>
      <c r="O2" s="153"/>
      <c r="P2" s="153"/>
      <c r="Q2" s="153"/>
      <c r="R2" s="153"/>
      <c r="S2" s="153"/>
      <c r="T2" s="153"/>
    </row>
    <row r="3" spans="1:32" ht="29.25" customHeight="1" thickBot="1" x14ac:dyDescent="0.3">
      <c r="A3" s="290" t="s">
        <v>1827</v>
      </c>
      <c r="B3" s="291"/>
      <c r="C3" s="291"/>
      <c r="D3" s="291"/>
      <c r="E3" s="291"/>
      <c r="F3" s="291"/>
      <c r="G3" s="291"/>
      <c r="H3" s="291"/>
      <c r="I3" s="291"/>
      <c r="J3" s="291"/>
      <c r="K3" s="291"/>
      <c r="L3" s="291"/>
      <c r="M3" s="291"/>
      <c r="N3" s="291"/>
      <c r="O3" s="291"/>
      <c r="P3" s="291"/>
      <c r="Q3" s="291"/>
      <c r="R3" s="291"/>
      <c r="S3" s="291"/>
      <c r="T3" s="291"/>
      <c r="U3" s="292"/>
      <c r="V3" s="76"/>
      <c r="W3" s="76"/>
      <c r="X3" s="76"/>
      <c r="Y3" s="76"/>
      <c r="Z3" s="76"/>
      <c r="AA3" s="76"/>
      <c r="AB3" s="76"/>
      <c r="AC3" s="76"/>
      <c r="AD3" s="76"/>
      <c r="AE3" s="76"/>
    </row>
    <row r="4" spans="1:32" ht="26.25" customHeight="1" thickBot="1" x14ac:dyDescent="0.3">
      <c r="A4" s="293" t="s">
        <v>1828</v>
      </c>
      <c r="B4" s="294"/>
      <c r="C4" s="294"/>
      <c r="D4" s="294"/>
      <c r="E4" s="294"/>
      <c r="F4" s="294"/>
      <c r="G4" s="294"/>
      <c r="H4" s="294"/>
      <c r="I4" s="294"/>
      <c r="J4" s="294"/>
      <c r="K4" s="294"/>
      <c r="L4" s="294"/>
      <c r="M4" s="294"/>
      <c r="N4" s="294"/>
      <c r="O4" s="295"/>
      <c r="P4" s="296" t="s">
        <v>1829</v>
      </c>
      <c r="Q4" s="297"/>
      <c r="R4" s="297"/>
      <c r="S4" s="297"/>
      <c r="T4" s="297"/>
      <c r="U4" s="298"/>
      <c r="V4" s="76"/>
      <c r="W4" s="76"/>
      <c r="X4" s="76"/>
      <c r="Y4" s="76"/>
      <c r="Z4" s="76"/>
      <c r="AA4" s="76"/>
      <c r="AB4" s="76"/>
      <c r="AC4" s="76"/>
      <c r="AD4" s="76"/>
      <c r="AE4" s="76"/>
    </row>
    <row r="5" spans="1:32" ht="105.75" customHeight="1" x14ac:dyDescent="0.25">
      <c r="A5" s="160" t="s">
        <v>1720</v>
      </c>
      <c r="B5" s="161" t="s">
        <v>1721</v>
      </c>
      <c r="C5" s="161" t="s">
        <v>1830</v>
      </c>
      <c r="D5" s="161" t="s">
        <v>1831</v>
      </c>
      <c r="E5" s="161" t="s">
        <v>1832</v>
      </c>
      <c r="F5" s="161" t="s">
        <v>1833</v>
      </c>
      <c r="G5" s="161" t="s">
        <v>1834</v>
      </c>
      <c r="H5" s="161" t="s">
        <v>1835</v>
      </c>
      <c r="I5" s="161" t="s">
        <v>1836</v>
      </c>
      <c r="J5" s="161" t="s">
        <v>1837</v>
      </c>
      <c r="K5" s="161" t="s">
        <v>1838</v>
      </c>
      <c r="L5" s="161" t="s">
        <v>1839</v>
      </c>
      <c r="M5" s="161" t="s">
        <v>1840</v>
      </c>
      <c r="N5" s="161" t="s">
        <v>1841</v>
      </c>
      <c r="O5" s="162" t="s">
        <v>1842</v>
      </c>
      <c r="P5" s="163" t="s">
        <v>1843</v>
      </c>
      <c r="Q5" s="163" t="s">
        <v>1844</v>
      </c>
      <c r="R5" s="163" t="s">
        <v>1845</v>
      </c>
      <c r="S5" s="163" t="s">
        <v>1846</v>
      </c>
      <c r="T5" s="163" t="s">
        <v>1847</v>
      </c>
      <c r="U5" s="164" t="s">
        <v>1848</v>
      </c>
      <c r="V5" s="76"/>
      <c r="W5" s="76"/>
      <c r="X5" s="76"/>
      <c r="Y5" s="76"/>
      <c r="Z5" s="76"/>
      <c r="AA5" s="76"/>
      <c r="AB5" s="76"/>
      <c r="AC5" s="76"/>
      <c r="AD5" s="76"/>
      <c r="AE5" s="76"/>
      <c r="AF5" s="76"/>
    </row>
    <row r="6" spans="1:32" ht="184.5" customHeight="1" x14ac:dyDescent="0.25">
      <c r="A6" s="91">
        <v>1</v>
      </c>
      <c r="B6" s="88" t="s">
        <v>1733</v>
      </c>
      <c r="C6" s="91">
        <v>1</v>
      </c>
      <c r="D6" s="92" t="s">
        <v>1849</v>
      </c>
      <c r="E6" s="137" t="str">
        <f>'RIESGO INHERENTE'!G5</f>
        <v>Ausencia de documentación.</v>
      </c>
      <c r="F6" s="137" t="str">
        <f>'RIESGO INHERENTE'!H5</f>
        <v>Pérdida o detrimento de información</v>
      </c>
      <c r="G6" s="137" t="s">
        <v>1850</v>
      </c>
      <c r="H6" s="123" t="s">
        <v>1851</v>
      </c>
      <c r="I6" s="92" t="s">
        <v>1852</v>
      </c>
      <c r="J6" s="92" t="s">
        <v>1853</v>
      </c>
      <c r="K6" s="92" t="s">
        <v>1854</v>
      </c>
      <c r="L6" s="92" t="s">
        <v>272</v>
      </c>
      <c r="M6" s="92" t="s">
        <v>1855</v>
      </c>
      <c r="N6" s="92" t="s">
        <v>1853</v>
      </c>
      <c r="O6" s="131" t="s">
        <v>62</v>
      </c>
      <c r="P6" s="89">
        <f>SUM(IF('TRATAMIENTO DE RIESGO'!H6="Preventivo",15,IF('TRATAMIENTO DE RIESGO'!H6="Detectivo",10,0)),IF('TRATAMIENTO DE RIESGO'!I6="Asignado",15,0),IF('TRATAMIENTO DE RIESGO'!J6="Adecuada",15,0),IF('TRATAMIENTO DE RIESGO'!K6="Completa",10,IF('TRATAMIENTO DE RIESGO'!K6="Incompleta",5,0)),IF('TRATAMIENTO DE RIESGO'!L6="SI",15,0),IF('TRATAMIENTO DE RIESGO'!M6="Se investigan y se resuelven oportunamente",15,0),IF('TRATAMIENTO DE RIESGO'!N6="Adecuada",15,0))</f>
        <v>100</v>
      </c>
      <c r="Q6" s="88" t="str">
        <f>IF(P6&gt;=96,"Fuerte",IF(AND(P6&gt;=86,P6&lt;=95),"Moderado",IF(AND(P6&lt;=85,P6&gt;=1),"Debil","")))</f>
        <v>Fuerte</v>
      </c>
      <c r="R6" s="88" t="s">
        <v>1856</v>
      </c>
      <c r="S6" s="88" t="str">
        <f>IF(AND(Q6="Fuerte",R6="Fuerte"),"Fuerte",IF(AND(Q6="Fuerte",R6="Moderado"),"Moderado",IF(AND(Q6="Fuerte",R6="Debil"),"Debil",IF(AND(Q6="Moderado",R6="Fuerte"),"Moderado",IF(AND(Q6="Moderado",R6="Moderado"),"Moderado",IF(AND(Q6="Moderado",R6="Debil"),"Debil",IF(AND(Q6="Debil",R6="Fuerte"),"Debil",IF(AND(Q6="Debil",R6="Moderado"),"Debil",IF(AND(Q6="Debil",R6="Debil"),"Debil","")))))))))</f>
        <v>Fuerte</v>
      </c>
      <c r="T6" s="90" t="str">
        <f>IF(S6="","",IF(S6="Fuerte","NO","SI"))</f>
        <v>NO</v>
      </c>
      <c r="U6" s="154"/>
      <c r="V6" s="76"/>
      <c r="W6" s="76"/>
      <c r="X6" s="76"/>
      <c r="Y6" s="76"/>
      <c r="Z6" s="76"/>
      <c r="AA6" s="76"/>
      <c r="AB6" s="76"/>
      <c r="AC6" s="76"/>
      <c r="AD6" s="76"/>
      <c r="AE6" s="76"/>
      <c r="AF6" s="76"/>
    </row>
    <row r="7" spans="1:32" ht="138.75" customHeight="1" x14ac:dyDescent="0.25">
      <c r="A7" s="127">
        <v>2</v>
      </c>
      <c r="B7" s="88" t="s">
        <v>1733</v>
      </c>
      <c r="C7" s="127">
        <v>1</v>
      </c>
      <c r="D7" s="92" t="s">
        <v>1849</v>
      </c>
      <c r="E7" s="137" t="str">
        <f>'RIESGO INHERENTE'!G6</f>
        <v>Asignación errada de los derechos de acceso.</v>
      </c>
      <c r="F7" s="137" t="str">
        <f>'RIESGO INHERENTE'!H6</f>
        <v>Pérdida o detrimento de información</v>
      </c>
      <c r="G7" s="137" t="s">
        <v>1857</v>
      </c>
      <c r="H7" s="123" t="s">
        <v>1851</v>
      </c>
      <c r="I7" s="92" t="s">
        <v>1852</v>
      </c>
      <c r="J7" s="92" t="s">
        <v>1853</v>
      </c>
      <c r="K7" s="92" t="s">
        <v>1854</v>
      </c>
      <c r="L7" s="92" t="s">
        <v>272</v>
      </c>
      <c r="M7" s="92" t="s">
        <v>1855</v>
      </c>
      <c r="N7" s="92" t="s">
        <v>1853</v>
      </c>
      <c r="O7" s="131" t="s">
        <v>62</v>
      </c>
      <c r="P7" s="89">
        <f>SUM(IF('TRATAMIENTO DE RIESGO'!H7="Preventivo",15,IF('TRATAMIENTO DE RIESGO'!H7="Detectivo",10,0)),IF('TRATAMIENTO DE RIESGO'!I7="Asignado",15,0),IF('TRATAMIENTO DE RIESGO'!J7="Adecuada",15,0),IF('TRATAMIENTO DE RIESGO'!K7="Completa",10,IF('TRATAMIENTO DE RIESGO'!K7="Incompleta",5,0)),IF('TRATAMIENTO DE RIESGO'!L7="SI",15,0),IF('TRATAMIENTO DE RIESGO'!M7="Se investigan y se resuelven oportunamente",15,0),IF('TRATAMIENTO DE RIESGO'!N7="Adecuada",15,0))</f>
        <v>100</v>
      </c>
      <c r="Q7" s="88" t="str">
        <f t="shared" ref="Q7:Q39" si="0">IF(P7&gt;=96,"Fuerte",IF(AND(P7&gt;=86,P7&lt;=95),"Moderado",IF(AND(P7&lt;=85,P7&gt;=1),"Debil","")))</f>
        <v>Fuerte</v>
      </c>
      <c r="R7" s="88" t="s">
        <v>1856</v>
      </c>
      <c r="S7" s="88" t="str">
        <f t="shared" ref="S7:S38" si="1">IF(AND(Q7="Fuerte",R7="Fuerte"),"Fuerte",IF(AND(Q7="Fuerte",R7="Moderado"),"Moderado",IF(AND(Q7="Fuerte",R7="Debil"),"Debil",IF(AND(Q7="Moderado",R7="Fuerte"),"Moderado",IF(AND(Q7="Moderado",R7="Moderado"),"Moderado",IF(AND(Q7="Moderado",R7="Debil"),"Debil",IF(AND(Q7="Debil",R7="Fuerte"),"Debil",IF(AND(Q7="Debil",R7="Moderado"),"Debil",IF(AND(Q7="Debil",R7="Debil"),"Debil","")))))))))</f>
        <v>Fuerte</v>
      </c>
      <c r="T7" s="90" t="str">
        <f t="shared" ref="T7:T38" si="2">IF(S7="","",IF(S7="Fuerte","NO","SI"))</f>
        <v>NO</v>
      </c>
      <c r="U7" s="155"/>
      <c r="V7" s="76"/>
      <c r="W7" s="76"/>
      <c r="X7" s="76"/>
      <c r="Y7" s="76"/>
      <c r="Z7" s="76"/>
      <c r="AA7" s="76"/>
      <c r="AB7" s="76"/>
      <c r="AC7" s="76"/>
      <c r="AD7" s="76"/>
      <c r="AE7" s="76"/>
      <c r="AF7" s="76"/>
    </row>
    <row r="8" spans="1:32" ht="154.5" customHeight="1" x14ac:dyDescent="0.25">
      <c r="A8" s="127">
        <v>3</v>
      </c>
      <c r="B8" s="88" t="s">
        <v>1733</v>
      </c>
      <c r="C8" s="91">
        <v>1</v>
      </c>
      <c r="D8" s="92" t="s">
        <v>1849</v>
      </c>
      <c r="E8" s="137" t="str">
        <f>'RIESGO INHERENTE'!G7</f>
        <v>Ausencia de mecanismos de monitoreo.</v>
      </c>
      <c r="F8" s="137" t="str">
        <f>'RIESGO INHERENTE'!H7</f>
        <v>"Pérdida o detrimento de información
Pérdida de reputación y/o de imagen"</v>
      </c>
      <c r="G8" s="137" t="s">
        <v>1858</v>
      </c>
      <c r="H8" s="123" t="s">
        <v>1851</v>
      </c>
      <c r="I8" s="92" t="s">
        <v>1852</v>
      </c>
      <c r="J8" s="92" t="s">
        <v>1853</v>
      </c>
      <c r="K8" s="92" t="s">
        <v>1854</v>
      </c>
      <c r="L8" s="92" t="s">
        <v>272</v>
      </c>
      <c r="M8" s="92" t="s">
        <v>1855</v>
      </c>
      <c r="N8" s="92" t="s">
        <v>1853</v>
      </c>
      <c r="O8" s="131" t="s">
        <v>62</v>
      </c>
      <c r="P8" s="89">
        <f>SUM(IF('TRATAMIENTO DE RIESGO'!H8="Preventivo",15,IF('TRATAMIENTO DE RIESGO'!H8="Detectivo",10,0)),IF('TRATAMIENTO DE RIESGO'!I8="Asignado",15,0),IF('TRATAMIENTO DE RIESGO'!J8="Adecuada",15,0),IF('TRATAMIENTO DE RIESGO'!K8="Completa",10,IF('TRATAMIENTO DE RIESGO'!K8="Incompleta",5,0)),IF('TRATAMIENTO DE RIESGO'!L8="SI",15,0),IF('TRATAMIENTO DE RIESGO'!M8="Se investigan y se resuelven oportunamente",15,0),IF('TRATAMIENTO DE RIESGO'!N8="Adecuada",15,0))</f>
        <v>100</v>
      </c>
      <c r="Q8" s="88" t="str">
        <f t="shared" si="0"/>
        <v>Fuerte</v>
      </c>
      <c r="R8" s="88" t="s">
        <v>1856</v>
      </c>
      <c r="S8" s="88" t="str">
        <f t="shared" si="1"/>
        <v>Fuerte</v>
      </c>
      <c r="T8" s="90" t="str">
        <f t="shared" si="2"/>
        <v>NO</v>
      </c>
      <c r="U8" s="155"/>
      <c r="V8" s="76"/>
      <c r="W8" s="76"/>
      <c r="X8" s="76"/>
      <c r="Y8" s="76"/>
      <c r="Z8" s="76"/>
      <c r="AA8" s="76"/>
      <c r="AB8" s="76"/>
      <c r="AC8" s="76"/>
      <c r="AD8" s="76"/>
      <c r="AE8" s="76"/>
      <c r="AF8" s="76"/>
    </row>
    <row r="9" spans="1:32" ht="115.5" customHeight="1" x14ac:dyDescent="0.25">
      <c r="A9" s="91">
        <v>4</v>
      </c>
      <c r="B9" s="88" t="s">
        <v>1749</v>
      </c>
      <c r="C9" s="184">
        <v>1</v>
      </c>
      <c r="D9" s="92" t="s">
        <v>1849</v>
      </c>
      <c r="E9" s="137" t="str">
        <f>'RIESGO INHERENTE'!G8</f>
        <v xml:space="preserve">Datos provenientes de fuentes no confiables </v>
      </c>
      <c r="F9" s="137" t="str">
        <f>'RIESGO INHERENTE'!H8</f>
        <v>Deficiencias o deterioro del servicio al ciudadano</v>
      </c>
      <c r="G9" s="137" t="s">
        <v>1859</v>
      </c>
      <c r="H9" s="123" t="s">
        <v>1851</v>
      </c>
      <c r="I9" s="92" t="s">
        <v>1852</v>
      </c>
      <c r="J9" s="92" t="s">
        <v>1853</v>
      </c>
      <c r="K9" s="92" t="s">
        <v>1854</v>
      </c>
      <c r="L9" s="92" t="s">
        <v>272</v>
      </c>
      <c r="M9" s="92" t="s">
        <v>1855</v>
      </c>
      <c r="N9" s="92" t="s">
        <v>1853</v>
      </c>
      <c r="O9" s="131" t="s">
        <v>62</v>
      </c>
      <c r="P9" s="89">
        <f>SUM(IF('TRATAMIENTO DE RIESGO'!H9="Preventivo",15,IF('TRATAMIENTO DE RIESGO'!H9="Detectivo",10,0)),IF('TRATAMIENTO DE RIESGO'!I9="Asignado",15,0),IF('TRATAMIENTO DE RIESGO'!J9="Adecuada",15,0),IF('TRATAMIENTO DE RIESGO'!K9="Completa",10,IF('TRATAMIENTO DE RIESGO'!K9="Incompleta",5,0)),IF('TRATAMIENTO DE RIESGO'!L9="SI",15,0),IF('TRATAMIENTO DE RIESGO'!M9="Se investigan y se resuelven oportunamente",15,0),IF('TRATAMIENTO DE RIESGO'!N9="Adecuada",15,0))</f>
        <v>100</v>
      </c>
      <c r="Q9" s="88" t="str">
        <f t="shared" si="0"/>
        <v>Fuerte</v>
      </c>
      <c r="R9" s="88" t="s">
        <v>1856</v>
      </c>
      <c r="S9" s="88" t="str">
        <f t="shared" si="1"/>
        <v>Fuerte</v>
      </c>
      <c r="T9" s="90" t="str">
        <f t="shared" si="2"/>
        <v>NO</v>
      </c>
      <c r="U9" s="155"/>
      <c r="V9" s="76"/>
      <c r="W9" s="76"/>
      <c r="X9" s="76"/>
      <c r="Y9" s="76"/>
      <c r="Z9" s="76"/>
      <c r="AA9" s="76"/>
      <c r="AB9" s="76"/>
      <c r="AC9" s="76"/>
      <c r="AD9" s="76"/>
      <c r="AE9" s="76"/>
      <c r="AF9" s="76"/>
    </row>
    <row r="10" spans="1:32" ht="135.75" customHeight="1" x14ac:dyDescent="0.25">
      <c r="A10" s="127">
        <v>5</v>
      </c>
      <c r="B10" s="88" t="s">
        <v>1749</v>
      </c>
      <c r="C10" s="184">
        <v>1</v>
      </c>
      <c r="D10" s="92" t="s">
        <v>1849</v>
      </c>
      <c r="E10" s="137" t="str">
        <f>'RIESGO INHERENTE'!G9</f>
        <v>Asignación errada de los derechos de acceso.</v>
      </c>
      <c r="F10" s="137" t="str">
        <f>'RIESGO INHERENTE'!H9</f>
        <v>Reclamaciones o quejas de ciudadanos</v>
      </c>
      <c r="G10" s="137" t="s">
        <v>1860</v>
      </c>
      <c r="H10" s="123" t="s">
        <v>1851</v>
      </c>
      <c r="I10" s="92" t="s">
        <v>1852</v>
      </c>
      <c r="J10" s="92" t="s">
        <v>1853</v>
      </c>
      <c r="K10" s="92" t="s">
        <v>1854</v>
      </c>
      <c r="L10" s="92" t="s">
        <v>272</v>
      </c>
      <c r="M10" s="92" t="s">
        <v>1855</v>
      </c>
      <c r="N10" s="92" t="s">
        <v>1853</v>
      </c>
      <c r="O10" s="131" t="s">
        <v>62</v>
      </c>
      <c r="P10" s="89">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88" t="str">
        <f t="shared" si="0"/>
        <v>Fuerte</v>
      </c>
      <c r="R10" s="88" t="s">
        <v>1856</v>
      </c>
      <c r="S10" s="88" t="str">
        <f t="shared" si="1"/>
        <v>Fuerte</v>
      </c>
      <c r="T10" s="90" t="str">
        <f t="shared" si="2"/>
        <v>NO</v>
      </c>
      <c r="U10" s="155"/>
      <c r="V10" s="76"/>
      <c r="W10" s="76"/>
      <c r="X10" s="76"/>
      <c r="Y10" s="76"/>
      <c r="Z10" s="76"/>
      <c r="AA10" s="76"/>
      <c r="AB10" s="76"/>
      <c r="AC10" s="76"/>
      <c r="AD10" s="76"/>
      <c r="AE10" s="76"/>
      <c r="AF10" s="76"/>
    </row>
    <row r="11" spans="1:32" ht="98.45" customHeight="1" x14ac:dyDescent="0.25">
      <c r="A11" s="91">
        <v>6</v>
      </c>
      <c r="B11" s="88" t="s">
        <v>1757</v>
      </c>
      <c r="C11" s="185">
        <v>1</v>
      </c>
      <c r="D11" s="92" t="s">
        <v>1849</v>
      </c>
      <c r="E11" s="137" t="str">
        <f>'RIESGO INHERENTE'!G10</f>
        <v>Almacenamiento sin protección.</v>
      </c>
      <c r="F11" s="137" t="str">
        <f>'RIESGO INHERENTE'!H10</f>
        <v>Pérdida o detrimento de información</v>
      </c>
      <c r="G11" s="137" t="s">
        <v>1861</v>
      </c>
      <c r="H11" s="123" t="s">
        <v>1851</v>
      </c>
      <c r="I11" s="92" t="s">
        <v>1852</v>
      </c>
      <c r="J11" s="92" t="s">
        <v>1853</v>
      </c>
      <c r="K11" s="92" t="s">
        <v>1854</v>
      </c>
      <c r="L11" s="92" t="s">
        <v>272</v>
      </c>
      <c r="M11" s="92" t="s">
        <v>1855</v>
      </c>
      <c r="N11" s="92" t="s">
        <v>1853</v>
      </c>
      <c r="O11" s="131" t="s">
        <v>62</v>
      </c>
      <c r="P11" s="89">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88" t="str">
        <f t="shared" si="0"/>
        <v>Fuerte</v>
      </c>
      <c r="R11" s="88" t="s">
        <v>1856</v>
      </c>
      <c r="S11" s="88" t="str">
        <f t="shared" si="1"/>
        <v>Fuerte</v>
      </c>
      <c r="T11" s="90" t="str">
        <f t="shared" si="2"/>
        <v>NO</v>
      </c>
      <c r="U11" s="155"/>
      <c r="V11" s="76"/>
      <c r="W11" s="76"/>
      <c r="X11" s="76"/>
      <c r="Y11" s="76"/>
      <c r="Z11" s="76"/>
      <c r="AA11" s="76"/>
      <c r="AB11" s="76"/>
      <c r="AC11" s="76"/>
      <c r="AD11" s="76"/>
      <c r="AE11" s="76"/>
      <c r="AF11" s="76"/>
    </row>
    <row r="12" spans="1:32" ht="132" customHeight="1" x14ac:dyDescent="0.25">
      <c r="A12" s="127">
        <v>7</v>
      </c>
      <c r="B12" s="88" t="s">
        <v>1757</v>
      </c>
      <c r="C12" s="186">
        <v>1</v>
      </c>
      <c r="D12" s="92" t="s">
        <v>1849</v>
      </c>
      <c r="E12" s="137" t="str">
        <f>'RIESGO INHERENTE'!G11</f>
        <v>Asignación errada de los derechos de acceso.</v>
      </c>
      <c r="F12" s="137" t="str">
        <f>'RIESGO INHERENTE'!H11</f>
        <v>Demandas, litigios, derechos de petición o tutelas</v>
      </c>
      <c r="G12" s="126" t="s">
        <v>1862</v>
      </c>
      <c r="H12" s="123" t="s">
        <v>1851</v>
      </c>
      <c r="I12" s="92" t="s">
        <v>1852</v>
      </c>
      <c r="J12" s="92" t="s">
        <v>1853</v>
      </c>
      <c r="K12" s="92" t="s">
        <v>1854</v>
      </c>
      <c r="L12" s="92" t="s">
        <v>272</v>
      </c>
      <c r="M12" s="92" t="s">
        <v>1855</v>
      </c>
      <c r="N12" s="92" t="s">
        <v>1853</v>
      </c>
      <c r="O12" s="131" t="s">
        <v>62</v>
      </c>
      <c r="P12" s="89">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88" t="str">
        <f t="shared" si="0"/>
        <v>Fuerte</v>
      </c>
      <c r="R12" s="88" t="s">
        <v>1856</v>
      </c>
      <c r="S12" s="88" t="str">
        <f t="shared" si="1"/>
        <v>Fuerte</v>
      </c>
      <c r="T12" s="90" t="str">
        <f t="shared" si="2"/>
        <v>NO</v>
      </c>
      <c r="U12" s="155"/>
      <c r="V12" s="76"/>
      <c r="W12" s="76"/>
      <c r="X12" s="76"/>
      <c r="Y12" s="76"/>
      <c r="Z12" s="76"/>
      <c r="AA12" s="76"/>
      <c r="AB12" s="76"/>
      <c r="AC12" s="76"/>
      <c r="AD12" s="76"/>
      <c r="AE12" s="76"/>
      <c r="AF12" s="76"/>
    </row>
    <row r="13" spans="1:32" ht="102.6" customHeight="1" x14ac:dyDescent="0.25">
      <c r="A13" s="91">
        <v>8</v>
      </c>
      <c r="B13" s="88" t="s">
        <v>1762</v>
      </c>
      <c r="C13" s="91">
        <v>1</v>
      </c>
      <c r="D13" s="92" t="s">
        <v>1849</v>
      </c>
      <c r="E13" s="137" t="str">
        <f>'RIESGO INHERENTE'!G12</f>
        <v>Ausencia de mecanismos de monitoreo.</v>
      </c>
      <c r="F13" s="137" t="str">
        <f>'RIESGO INHERENTE'!H12</f>
        <v>Multas o sanciones</v>
      </c>
      <c r="G13" s="137" t="s">
        <v>1863</v>
      </c>
      <c r="H13" s="123" t="s">
        <v>1851</v>
      </c>
      <c r="I13" s="92" t="s">
        <v>1852</v>
      </c>
      <c r="J13" s="92" t="s">
        <v>1853</v>
      </c>
      <c r="K13" s="92" t="s">
        <v>1854</v>
      </c>
      <c r="L13" s="92" t="s">
        <v>272</v>
      </c>
      <c r="M13" s="92" t="s">
        <v>1855</v>
      </c>
      <c r="N13" s="92" t="s">
        <v>1853</v>
      </c>
      <c r="O13" s="131" t="s">
        <v>62</v>
      </c>
      <c r="P13" s="89">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88" t="str">
        <f t="shared" si="0"/>
        <v>Fuerte</v>
      </c>
      <c r="R13" s="88" t="s">
        <v>1856</v>
      </c>
      <c r="S13" s="88" t="str">
        <f t="shared" si="1"/>
        <v>Fuerte</v>
      </c>
      <c r="T13" s="90" t="str">
        <f t="shared" si="2"/>
        <v>NO</v>
      </c>
      <c r="U13" s="155"/>
      <c r="V13" s="76"/>
      <c r="W13" s="76"/>
      <c r="X13" s="76"/>
      <c r="Y13" s="76"/>
      <c r="Z13" s="76"/>
      <c r="AA13" s="76"/>
      <c r="AB13" s="76"/>
      <c r="AC13" s="76"/>
      <c r="AD13" s="76"/>
      <c r="AE13" s="76"/>
      <c r="AF13" s="76"/>
    </row>
    <row r="14" spans="1:32" ht="128.1" customHeight="1" x14ac:dyDescent="0.25">
      <c r="A14" s="91">
        <v>9</v>
      </c>
      <c r="B14" s="88" t="s">
        <v>1768</v>
      </c>
      <c r="C14" s="91">
        <v>1</v>
      </c>
      <c r="D14" s="92" t="s">
        <v>1849</v>
      </c>
      <c r="E14" s="137" t="str">
        <f>'RIESGO INHERENTE'!G13</f>
        <v>Ausencia de mecanismos de identificación y autentificación, como la autentificación de usuario.</v>
      </c>
      <c r="F14" s="137" t="str">
        <f>'RIESGO INHERENTE'!H13</f>
        <v>Pérdida o detrimento de información</v>
      </c>
      <c r="G14" s="126" t="s">
        <v>2235</v>
      </c>
      <c r="H14" s="123" t="s">
        <v>1851</v>
      </c>
      <c r="I14" s="92" t="s">
        <v>1852</v>
      </c>
      <c r="J14" s="92" t="s">
        <v>1853</v>
      </c>
      <c r="K14" s="92" t="s">
        <v>1854</v>
      </c>
      <c r="L14" s="92" t="s">
        <v>272</v>
      </c>
      <c r="M14" s="92" t="s">
        <v>1855</v>
      </c>
      <c r="N14" s="92" t="s">
        <v>1853</v>
      </c>
      <c r="O14" s="131" t="s">
        <v>62</v>
      </c>
      <c r="P14" s="89">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88" t="str">
        <f t="shared" si="0"/>
        <v>Fuerte</v>
      </c>
      <c r="R14" s="88" t="s">
        <v>1856</v>
      </c>
      <c r="S14" s="88" t="str">
        <f t="shared" si="1"/>
        <v>Fuerte</v>
      </c>
      <c r="T14" s="90" t="str">
        <f t="shared" si="2"/>
        <v>NO</v>
      </c>
      <c r="U14" s="155"/>
      <c r="V14" s="76"/>
      <c r="W14" s="76"/>
      <c r="X14" s="76"/>
      <c r="Y14" s="76"/>
      <c r="Z14" s="76"/>
      <c r="AA14" s="76"/>
      <c r="AB14" s="76"/>
      <c r="AC14" s="76"/>
      <c r="AD14" s="76"/>
      <c r="AE14" s="76"/>
      <c r="AF14" s="76"/>
    </row>
    <row r="15" spans="1:32" ht="96" customHeight="1" x14ac:dyDescent="0.25">
      <c r="A15" s="91">
        <v>10</v>
      </c>
      <c r="B15" s="88" t="s">
        <v>1768</v>
      </c>
      <c r="C15" s="91">
        <v>1</v>
      </c>
      <c r="D15" s="92" t="s">
        <v>1849</v>
      </c>
      <c r="E15" s="137" t="str">
        <f>'RIESGO INHERENTE'!G14</f>
        <v>Ausencia de mecanismos de identificación y autentificación, como la autentificación de usuario.</v>
      </c>
      <c r="F15" s="137" t="str">
        <f>'RIESGO INHERENTE'!H14</f>
        <v>Pérdida o detrimento de información</v>
      </c>
      <c r="G15" s="137" t="s">
        <v>1864</v>
      </c>
      <c r="H15" s="123" t="s">
        <v>1851</v>
      </c>
      <c r="I15" s="92" t="s">
        <v>1852</v>
      </c>
      <c r="J15" s="92" t="s">
        <v>1853</v>
      </c>
      <c r="K15" s="92" t="s">
        <v>1854</v>
      </c>
      <c r="L15" s="92" t="s">
        <v>272</v>
      </c>
      <c r="M15" s="92" t="s">
        <v>1855</v>
      </c>
      <c r="N15" s="92" t="s">
        <v>1853</v>
      </c>
      <c r="O15" s="131" t="s">
        <v>62</v>
      </c>
      <c r="P15" s="89">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88" t="str">
        <f t="shared" si="0"/>
        <v>Fuerte</v>
      </c>
      <c r="R15" s="88" t="s">
        <v>1856</v>
      </c>
      <c r="S15" s="88" t="str">
        <f t="shared" si="1"/>
        <v>Fuerte</v>
      </c>
      <c r="T15" s="90" t="str">
        <f t="shared" si="2"/>
        <v>NO</v>
      </c>
      <c r="U15" s="155"/>
      <c r="V15" s="76"/>
      <c r="W15" s="76"/>
      <c r="X15" s="76"/>
      <c r="Y15" s="76"/>
      <c r="Z15" s="76"/>
      <c r="AA15" s="76"/>
      <c r="AB15" s="76"/>
      <c r="AC15" s="76"/>
      <c r="AD15" s="76"/>
      <c r="AE15" s="76"/>
      <c r="AF15" s="76"/>
    </row>
    <row r="16" spans="1:32" ht="113.25" customHeight="1" x14ac:dyDescent="0.25">
      <c r="A16" s="91">
        <v>11</v>
      </c>
      <c r="B16" s="88" t="s">
        <v>1774</v>
      </c>
      <c r="C16" s="91">
        <v>1</v>
      </c>
      <c r="D16" s="92" t="s">
        <v>1849</v>
      </c>
      <c r="E16" s="137" t="str">
        <f>'RIESGO INHERENTE'!G15</f>
        <v>Ausencia y/o alteracion de documentación.</v>
      </c>
      <c r="F16" s="137" t="str">
        <f>'RIESGO INHERENTE'!H15</f>
        <v>"Pérdida o detrimento de información
Demandas, litigios, derechos de petición o tutelas
Reclamaciones o quejas de ciudadanos
Demoras en los servicios prestados y ejecución de los procesos
Interrupción de los sistemas / procesos
Pérdidas de conocimiento"</v>
      </c>
      <c r="G16" s="137" t="s">
        <v>1865</v>
      </c>
      <c r="H16" s="123" t="s">
        <v>1851</v>
      </c>
      <c r="I16" s="92" t="s">
        <v>1852</v>
      </c>
      <c r="J16" s="92" t="s">
        <v>1853</v>
      </c>
      <c r="K16" s="92" t="s">
        <v>1854</v>
      </c>
      <c r="L16" s="92" t="s">
        <v>272</v>
      </c>
      <c r="M16" s="92" t="s">
        <v>1855</v>
      </c>
      <c r="N16" s="92" t="s">
        <v>1853</v>
      </c>
      <c r="O16" s="131" t="s">
        <v>62</v>
      </c>
      <c r="P16" s="8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88" t="str">
        <f t="shared" si="0"/>
        <v>Fuerte</v>
      </c>
      <c r="R16" s="88" t="s">
        <v>1856</v>
      </c>
      <c r="S16" s="88" t="str">
        <f t="shared" si="1"/>
        <v>Fuerte</v>
      </c>
      <c r="T16" s="90" t="str">
        <f t="shared" si="2"/>
        <v>NO</v>
      </c>
      <c r="U16" s="155"/>
      <c r="V16" s="76"/>
      <c r="W16" s="76"/>
      <c r="X16" s="76"/>
      <c r="Y16" s="76"/>
      <c r="Z16" s="76"/>
      <c r="AA16" s="76"/>
      <c r="AB16" s="76"/>
      <c r="AC16" s="76"/>
      <c r="AD16" s="76"/>
      <c r="AE16" s="76"/>
      <c r="AF16" s="76"/>
    </row>
    <row r="17" spans="1:32" ht="102" customHeight="1" x14ac:dyDescent="0.25">
      <c r="A17" s="91">
        <v>12</v>
      </c>
      <c r="B17" s="88" t="s">
        <v>1780</v>
      </c>
      <c r="C17" s="91">
        <v>1</v>
      </c>
      <c r="D17" s="92" t="s">
        <v>1849</v>
      </c>
      <c r="E17" s="137" t="str">
        <f>'RIESGO INHERENTE'!G16</f>
        <v>Ausencia y/o alteracion de documentación.</v>
      </c>
      <c r="F17" s="137" t="str">
        <f>'RIESGO INHERENTE'!H16</f>
        <v>"Pérdida o detrimento de información
Demandas, litigios, derechos de petición o tutelas
Reclamaciones o quejas de ciudadanos
Demoras en los servicios prestados y ejecución de los procesos
Interrupción de los sistemas / procesos
Pérdidas de conocimiento"</v>
      </c>
      <c r="G17" s="137" t="s">
        <v>1865</v>
      </c>
      <c r="H17" s="123" t="s">
        <v>1851</v>
      </c>
      <c r="I17" s="92" t="s">
        <v>1852</v>
      </c>
      <c r="J17" s="92" t="s">
        <v>1853</v>
      </c>
      <c r="K17" s="92" t="s">
        <v>1854</v>
      </c>
      <c r="L17" s="92" t="s">
        <v>272</v>
      </c>
      <c r="M17" s="92" t="s">
        <v>1855</v>
      </c>
      <c r="N17" s="92" t="s">
        <v>1853</v>
      </c>
      <c r="O17" s="131" t="s">
        <v>62</v>
      </c>
      <c r="P17" s="89">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88" t="str">
        <f t="shared" si="0"/>
        <v>Fuerte</v>
      </c>
      <c r="R17" s="88" t="s">
        <v>1856</v>
      </c>
      <c r="S17" s="88" t="str">
        <f t="shared" si="1"/>
        <v>Fuerte</v>
      </c>
      <c r="T17" s="90" t="str">
        <f t="shared" si="2"/>
        <v>NO</v>
      </c>
      <c r="U17" s="155"/>
      <c r="V17" s="76"/>
      <c r="W17" s="76"/>
      <c r="X17" s="76"/>
      <c r="Y17" s="76"/>
      <c r="Z17" s="76"/>
      <c r="AA17" s="76"/>
      <c r="AB17" s="76"/>
      <c r="AC17" s="76"/>
      <c r="AD17" s="76"/>
      <c r="AE17" s="76"/>
      <c r="AF17" s="76"/>
    </row>
    <row r="18" spans="1:32" ht="147" customHeight="1" x14ac:dyDescent="0.25">
      <c r="A18" s="91">
        <v>13</v>
      </c>
      <c r="B18" s="88" t="s">
        <v>1783</v>
      </c>
      <c r="C18" s="91">
        <v>1</v>
      </c>
      <c r="D18" s="92" t="s">
        <v>1849</v>
      </c>
      <c r="E18" s="187" t="s">
        <v>1866</v>
      </c>
      <c r="F18" s="137" t="str">
        <f>'RIESGO INHERENTE'!H17</f>
        <v>Demoras en los servicios prestados y ejecución de los procesos</v>
      </c>
      <c r="G18" s="137" t="s">
        <v>1867</v>
      </c>
      <c r="H18" s="123" t="s">
        <v>1851</v>
      </c>
      <c r="I18" s="92" t="s">
        <v>1852</v>
      </c>
      <c r="J18" s="92" t="s">
        <v>1853</v>
      </c>
      <c r="K18" s="92" t="s">
        <v>1854</v>
      </c>
      <c r="L18" s="92" t="s">
        <v>272</v>
      </c>
      <c r="M18" s="92" t="s">
        <v>1855</v>
      </c>
      <c r="N18" s="92" t="s">
        <v>1853</v>
      </c>
      <c r="O18" s="131" t="s">
        <v>62</v>
      </c>
      <c r="P18" s="89">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88" t="str">
        <f t="shared" si="0"/>
        <v>Fuerte</v>
      </c>
      <c r="R18" s="88" t="s">
        <v>1856</v>
      </c>
      <c r="S18" s="88" t="str">
        <f t="shared" si="1"/>
        <v>Fuerte</v>
      </c>
      <c r="T18" s="90" t="str">
        <f t="shared" si="2"/>
        <v>NO</v>
      </c>
      <c r="U18" s="155"/>
      <c r="V18" s="76"/>
      <c r="W18" s="76"/>
      <c r="X18" s="76"/>
      <c r="Y18" s="76"/>
      <c r="Z18" s="76"/>
      <c r="AA18" s="76"/>
      <c r="AB18" s="76"/>
      <c r="AC18" s="76"/>
      <c r="AD18" s="76"/>
      <c r="AE18" s="76"/>
      <c r="AF18" s="76"/>
    </row>
    <row r="19" spans="1:32" ht="89.1" customHeight="1" x14ac:dyDescent="0.25">
      <c r="A19" s="91">
        <v>13</v>
      </c>
      <c r="B19" s="88" t="s">
        <v>1783</v>
      </c>
      <c r="C19" s="91">
        <v>2</v>
      </c>
      <c r="D19" s="92" t="s">
        <v>1849</v>
      </c>
      <c r="E19" s="187" t="s">
        <v>1868</v>
      </c>
      <c r="F19" s="139" t="str">
        <f>'RIESGO INHERENTE'!H17</f>
        <v>Demoras en los servicios prestados y ejecución de los procesos</v>
      </c>
      <c r="G19" s="137" t="s">
        <v>1869</v>
      </c>
      <c r="H19" s="123" t="s">
        <v>1851</v>
      </c>
      <c r="I19" s="92" t="s">
        <v>1852</v>
      </c>
      <c r="J19" s="92" t="s">
        <v>1853</v>
      </c>
      <c r="K19" s="92" t="s">
        <v>1854</v>
      </c>
      <c r="L19" s="92" t="s">
        <v>272</v>
      </c>
      <c r="M19" s="92" t="s">
        <v>1855</v>
      </c>
      <c r="N19" s="92" t="s">
        <v>1853</v>
      </c>
      <c r="O19" s="131" t="s">
        <v>62</v>
      </c>
      <c r="P19" s="89">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88" t="str">
        <f t="shared" si="0"/>
        <v>Fuerte</v>
      </c>
      <c r="R19" s="88" t="s">
        <v>1856</v>
      </c>
      <c r="S19" s="88" t="str">
        <f t="shared" si="1"/>
        <v>Fuerte</v>
      </c>
      <c r="T19" s="90" t="str">
        <f t="shared" si="2"/>
        <v>NO</v>
      </c>
      <c r="U19" s="155"/>
      <c r="V19" s="76"/>
      <c r="W19" s="76"/>
      <c r="X19" s="76"/>
      <c r="Y19" s="76"/>
      <c r="Z19" s="76"/>
      <c r="AA19" s="76"/>
      <c r="AB19" s="76"/>
      <c r="AC19" s="76"/>
      <c r="AD19" s="76"/>
      <c r="AE19" s="76"/>
      <c r="AF19" s="76"/>
    </row>
    <row r="20" spans="1:32" ht="93" customHeight="1" x14ac:dyDescent="0.25">
      <c r="A20" s="91">
        <v>13</v>
      </c>
      <c r="B20" s="88" t="s">
        <v>1783</v>
      </c>
      <c r="C20" s="91">
        <v>3</v>
      </c>
      <c r="D20" s="92" t="s">
        <v>1849</v>
      </c>
      <c r="E20" s="188" t="s">
        <v>1870</v>
      </c>
      <c r="F20" s="139" t="str">
        <f>'RIESGO INHERENTE'!H17</f>
        <v>Demoras en los servicios prestados y ejecución de los procesos</v>
      </c>
      <c r="G20" s="215" t="s">
        <v>2237</v>
      </c>
      <c r="H20" s="123" t="s">
        <v>1851</v>
      </c>
      <c r="I20" s="92" t="s">
        <v>1852</v>
      </c>
      <c r="J20" s="92" t="s">
        <v>1853</v>
      </c>
      <c r="K20" s="92" t="s">
        <v>1854</v>
      </c>
      <c r="L20" s="92" t="s">
        <v>272</v>
      </c>
      <c r="M20" s="92" t="s">
        <v>1855</v>
      </c>
      <c r="N20" s="92" t="s">
        <v>1853</v>
      </c>
      <c r="O20" s="131" t="s">
        <v>62</v>
      </c>
      <c r="P20" s="89">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88" t="str">
        <f t="shared" si="0"/>
        <v>Fuerte</v>
      </c>
      <c r="R20" s="88" t="s">
        <v>1856</v>
      </c>
      <c r="S20" s="88" t="str">
        <f t="shared" si="1"/>
        <v>Fuerte</v>
      </c>
      <c r="T20" s="90" t="str">
        <f t="shared" si="2"/>
        <v>NO</v>
      </c>
      <c r="U20" s="155"/>
      <c r="V20" s="76"/>
      <c r="W20" s="76"/>
      <c r="X20" s="76"/>
      <c r="Y20" s="76"/>
      <c r="Z20" s="76"/>
      <c r="AA20" s="76"/>
      <c r="AB20" s="76"/>
      <c r="AC20" s="76"/>
      <c r="AD20" s="76"/>
      <c r="AE20" s="76"/>
      <c r="AF20" s="76"/>
    </row>
    <row r="21" spans="1:32" ht="118.5" customHeight="1" x14ac:dyDescent="0.25">
      <c r="A21" s="91">
        <v>14</v>
      </c>
      <c r="B21" s="88" t="s">
        <v>1783</v>
      </c>
      <c r="C21" s="91">
        <v>1</v>
      </c>
      <c r="D21" s="92" t="s">
        <v>1849</v>
      </c>
      <c r="E21" s="139" t="str">
        <f>'RIESGO INHERENTE'!G18</f>
        <v>Respuesta inadecuada de mantenimiento del servicio.</v>
      </c>
      <c r="F21" s="139" t="str">
        <f>'RIESGO INHERENTE'!H18</f>
        <v>Demoras en los servicios prestados y ejecución de los procesos</v>
      </c>
      <c r="G21" s="209" t="s">
        <v>2236</v>
      </c>
      <c r="H21" s="123" t="s">
        <v>1851</v>
      </c>
      <c r="I21" s="92" t="s">
        <v>1852</v>
      </c>
      <c r="J21" s="92" t="s">
        <v>1853</v>
      </c>
      <c r="K21" s="92" t="s">
        <v>1854</v>
      </c>
      <c r="L21" s="92" t="s">
        <v>272</v>
      </c>
      <c r="M21" s="92" t="s">
        <v>1855</v>
      </c>
      <c r="N21" s="92" t="s">
        <v>1853</v>
      </c>
      <c r="O21" s="131" t="s">
        <v>62</v>
      </c>
      <c r="P21" s="89">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88" t="str">
        <f t="shared" si="0"/>
        <v>Fuerte</v>
      </c>
      <c r="R21" s="88" t="s">
        <v>1856</v>
      </c>
      <c r="S21" s="88" t="str">
        <f t="shared" si="1"/>
        <v>Fuerte</v>
      </c>
      <c r="T21" s="90" t="str">
        <f t="shared" si="2"/>
        <v>NO</v>
      </c>
      <c r="U21" s="155"/>
      <c r="V21" s="76"/>
      <c r="W21" s="76"/>
      <c r="X21" s="76"/>
      <c r="Y21" s="76"/>
      <c r="Z21" s="76"/>
      <c r="AA21" s="76"/>
      <c r="AB21" s="76"/>
      <c r="AC21" s="76"/>
      <c r="AD21" s="76"/>
      <c r="AE21" s="76"/>
      <c r="AF21" s="76"/>
    </row>
    <row r="22" spans="1:32" ht="141.75" customHeight="1" x14ac:dyDescent="0.25">
      <c r="A22" s="91">
        <v>15</v>
      </c>
      <c r="B22" s="88" t="s">
        <v>1783</v>
      </c>
      <c r="C22" s="91">
        <v>1</v>
      </c>
      <c r="D22" s="92" t="s">
        <v>1849</v>
      </c>
      <c r="E22" s="137" t="s">
        <v>1871</v>
      </c>
      <c r="F22" s="139" t="str">
        <f>'RIESGO INHERENTE'!H19</f>
        <v>Deficiencias o deterioro del servicio al ciudadano</v>
      </c>
      <c r="G22" s="137" t="s">
        <v>1872</v>
      </c>
      <c r="H22" s="123" t="s">
        <v>1851</v>
      </c>
      <c r="I22" s="92" t="s">
        <v>1852</v>
      </c>
      <c r="J22" s="92" t="s">
        <v>1853</v>
      </c>
      <c r="K22" s="92" t="s">
        <v>1854</v>
      </c>
      <c r="L22" s="92" t="s">
        <v>272</v>
      </c>
      <c r="M22" s="92" t="s">
        <v>1855</v>
      </c>
      <c r="N22" s="92" t="s">
        <v>1853</v>
      </c>
      <c r="O22" s="131" t="s">
        <v>62</v>
      </c>
      <c r="P22" s="89">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88" t="str">
        <f t="shared" si="0"/>
        <v>Fuerte</v>
      </c>
      <c r="R22" s="88" t="s">
        <v>1856</v>
      </c>
      <c r="S22" s="88" t="str">
        <f t="shared" si="1"/>
        <v>Fuerte</v>
      </c>
      <c r="T22" s="90" t="str">
        <f t="shared" si="2"/>
        <v>NO</v>
      </c>
      <c r="U22" s="155"/>
      <c r="V22" s="76"/>
      <c r="W22" s="76"/>
      <c r="X22" s="76"/>
      <c r="Y22" s="76"/>
      <c r="Z22" s="76"/>
      <c r="AA22" s="76"/>
      <c r="AB22" s="76"/>
      <c r="AC22" s="76"/>
      <c r="AD22" s="76"/>
      <c r="AE22" s="76"/>
      <c r="AF22" s="76"/>
    </row>
    <row r="23" spans="1:32" ht="116.25" customHeight="1" x14ac:dyDescent="0.25">
      <c r="A23" s="91">
        <v>15</v>
      </c>
      <c r="B23" s="88" t="s">
        <v>1783</v>
      </c>
      <c r="C23" s="91">
        <v>2</v>
      </c>
      <c r="D23" s="92" t="s">
        <v>1849</v>
      </c>
      <c r="E23" s="137" t="s">
        <v>1873</v>
      </c>
      <c r="F23" s="139" t="str">
        <f>'RIESGO INHERENTE'!H19</f>
        <v>Deficiencias o deterioro del servicio al ciudadano</v>
      </c>
      <c r="G23" s="137" t="s">
        <v>1874</v>
      </c>
      <c r="H23" s="123" t="s">
        <v>1851</v>
      </c>
      <c r="I23" s="92" t="s">
        <v>1852</v>
      </c>
      <c r="J23" s="92" t="s">
        <v>1853</v>
      </c>
      <c r="K23" s="92" t="s">
        <v>1854</v>
      </c>
      <c r="L23" s="92" t="s">
        <v>272</v>
      </c>
      <c r="M23" s="92" t="s">
        <v>1855</v>
      </c>
      <c r="N23" s="92" t="s">
        <v>1853</v>
      </c>
      <c r="O23" s="131" t="s">
        <v>62</v>
      </c>
      <c r="P23" s="89">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88" t="str">
        <f t="shared" si="0"/>
        <v>Fuerte</v>
      </c>
      <c r="R23" s="88" t="s">
        <v>1856</v>
      </c>
      <c r="S23" s="88" t="str">
        <f t="shared" si="1"/>
        <v>Fuerte</v>
      </c>
      <c r="T23" s="90" t="str">
        <f t="shared" si="2"/>
        <v>NO</v>
      </c>
      <c r="U23" s="155"/>
      <c r="V23" s="76"/>
      <c r="W23" s="76"/>
      <c r="X23" s="76"/>
      <c r="Y23" s="76"/>
      <c r="Z23" s="76"/>
      <c r="AA23" s="76"/>
      <c r="AB23" s="76"/>
      <c r="AC23" s="76"/>
      <c r="AD23" s="76"/>
      <c r="AE23" s="76"/>
      <c r="AF23" s="76"/>
    </row>
    <row r="24" spans="1:32" ht="105.75" customHeight="1" x14ac:dyDescent="0.25">
      <c r="A24" s="91">
        <v>16</v>
      </c>
      <c r="B24" s="88" t="s">
        <v>1783</v>
      </c>
      <c r="C24" s="91">
        <v>1</v>
      </c>
      <c r="D24" s="92" t="s">
        <v>1849</v>
      </c>
      <c r="E24" s="139" t="str">
        <f>'RIESGO INHERENTE'!G20</f>
        <v>Uso incorrecto de software y hardware.</v>
      </c>
      <c r="F24" s="139" t="str">
        <f>'RIESGO INHERENTE'!H20</f>
        <v>Pérdida o detrimento de información</v>
      </c>
      <c r="G24" s="137" t="s">
        <v>1875</v>
      </c>
      <c r="H24" s="123" t="s">
        <v>1851</v>
      </c>
      <c r="I24" s="92" t="s">
        <v>1852</v>
      </c>
      <c r="J24" s="92" t="s">
        <v>1853</v>
      </c>
      <c r="K24" s="92" t="s">
        <v>1854</v>
      </c>
      <c r="L24" s="92" t="s">
        <v>272</v>
      </c>
      <c r="M24" s="92" t="s">
        <v>1855</v>
      </c>
      <c r="N24" s="92" t="s">
        <v>1853</v>
      </c>
      <c r="O24" s="131" t="s">
        <v>62</v>
      </c>
      <c r="P24" s="89">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88" t="str">
        <f t="shared" si="0"/>
        <v>Fuerte</v>
      </c>
      <c r="R24" s="88" t="s">
        <v>1856</v>
      </c>
      <c r="S24" s="88" t="str">
        <f t="shared" si="1"/>
        <v>Fuerte</v>
      </c>
      <c r="T24" s="90" t="str">
        <f t="shared" si="2"/>
        <v>NO</v>
      </c>
      <c r="U24" s="155"/>
      <c r="V24" s="76"/>
      <c r="W24" s="76"/>
      <c r="X24" s="76"/>
      <c r="Y24" s="76"/>
      <c r="Z24" s="76"/>
      <c r="AA24" s="76"/>
      <c r="AB24" s="76"/>
      <c r="AC24" s="76"/>
      <c r="AD24" s="76"/>
      <c r="AE24" s="76"/>
      <c r="AF24" s="76"/>
    </row>
    <row r="25" spans="1:32" s="208" customFormat="1" ht="130.5" customHeight="1" thickBot="1" x14ac:dyDescent="0.3">
      <c r="A25" s="91">
        <v>17</v>
      </c>
      <c r="B25" s="211" t="s">
        <v>1795</v>
      </c>
      <c r="C25" s="91">
        <v>1</v>
      </c>
      <c r="D25" s="92" t="s">
        <v>1849</v>
      </c>
      <c r="E25" s="139" t="str">
        <f>'RIESGO INHERENTE'!G21</f>
        <v>Almacenamiento sin protección.</v>
      </c>
      <c r="F25" s="139" t="str">
        <f>'RIESGO INHERENTE'!H21</f>
        <v>Pérdida de confianza del ciudadano</v>
      </c>
      <c r="G25" s="190" t="s">
        <v>2238</v>
      </c>
      <c r="H25" s="123" t="s">
        <v>1851</v>
      </c>
      <c r="I25" s="92" t="s">
        <v>1852</v>
      </c>
      <c r="J25" s="92" t="s">
        <v>1853</v>
      </c>
      <c r="K25" s="92" t="s">
        <v>1854</v>
      </c>
      <c r="L25" s="92" t="s">
        <v>272</v>
      </c>
      <c r="M25" s="92" t="s">
        <v>1855</v>
      </c>
      <c r="N25" s="92" t="s">
        <v>1853</v>
      </c>
      <c r="O25" s="131" t="s">
        <v>62</v>
      </c>
      <c r="P25" s="212">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211" t="str">
        <f t="shared" ref="Q25" si="3">IF(P25&gt;=96,"Fuerte",IF(AND(P25&gt;=86,P25&lt;=95),"Moderado",IF(AND(P25&lt;=85,P25&gt;=1),"Debil","")))</f>
        <v>Fuerte</v>
      </c>
      <c r="R25" s="211" t="s">
        <v>1856</v>
      </c>
      <c r="S25" s="211" t="str">
        <f t="shared" ref="S25" si="4">IF(AND(Q25="Fuerte",R25="Fuerte"),"Fuerte",IF(AND(Q25="Fuerte",R25="Moderado"),"Moderado",IF(AND(Q25="Fuerte",R25="Debil"),"Debil",IF(AND(Q25="Moderado",R25="Fuerte"),"Moderado",IF(AND(Q25="Moderado",R25="Moderado"),"Moderado",IF(AND(Q25="Moderado",R25="Debil"),"Debil",IF(AND(Q25="Debil",R25="Fuerte"),"Debil",IF(AND(Q25="Debil",R25="Moderado"),"Debil",IF(AND(Q25="Debil",R25="Debil"),"Debil","")))))))))</f>
        <v>Fuerte</v>
      </c>
      <c r="T25" s="213" t="str">
        <f t="shared" ref="T25" si="5">IF(S25="","",IF(S25="Fuerte","NO","SI"))</f>
        <v>NO</v>
      </c>
      <c r="U25" s="214"/>
    </row>
    <row r="26" spans="1:32" ht="155.25" customHeight="1" x14ac:dyDescent="0.25">
      <c r="A26" s="91">
        <v>18</v>
      </c>
      <c r="B26" s="88" t="s">
        <v>1795</v>
      </c>
      <c r="C26" s="91">
        <v>1</v>
      </c>
      <c r="D26" s="92" t="s">
        <v>1849</v>
      </c>
      <c r="E26" s="137" t="s">
        <v>1876</v>
      </c>
      <c r="F26" s="139" t="str">
        <f>'RIESGO INHERENTE'!H22</f>
        <v>Pérdida o detrimento de información
Demoras en los servicios prestados y ejecución de los procesos</v>
      </c>
      <c r="G26" s="126" t="s">
        <v>1877</v>
      </c>
      <c r="H26" s="123" t="s">
        <v>1851</v>
      </c>
      <c r="I26" s="92" t="s">
        <v>1852</v>
      </c>
      <c r="J26" s="92" t="s">
        <v>1853</v>
      </c>
      <c r="K26" s="92" t="s">
        <v>1854</v>
      </c>
      <c r="L26" s="92" t="s">
        <v>272</v>
      </c>
      <c r="M26" s="92" t="s">
        <v>1855</v>
      </c>
      <c r="N26" s="92" t="s">
        <v>1853</v>
      </c>
      <c r="O26" s="131" t="s">
        <v>62</v>
      </c>
      <c r="P26" s="89">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88" t="str">
        <f t="shared" si="0"/>
        <v>Fuerte</v>
      </c>
      <c r="R26" s="88" t="s">
        <v>1856</v>
      </c>
      <c r="S26" s="88" t="str">
        <f t="shared" si="1"/>
        <v>Fuerte</v>
      </c>
      <c r="T26" s="90" t="str">
        <f t="shared" si="2"/>
        <v>NO</v>
      </c>
      <c r="U26" s="155"/>
      <c r="V26" s="76"/>
      <c r="W26" s="76"/>
      <c r="X26" s="76"/>
      <c r="Y26" s="76"/>
      <c r="Z26" s="76"/>
      <c r="AA26" s="76"/>
      <c r="AB26" s="76"/>
      <c r="AC26" s="76"/>
      <c r="AD26" s="76"/>
      <c r="AE26" s="76"/>
      <c r="AF26" s="76"/>
    </row>
    <row r="27" spans="1:32" ht="127.5" customHeight="1" x14ac:dyDescent="0.25">
      <c r="A27" s="91">
        <v>18</v>
      </c>
      <c r="B27" s="88" t="s">
        <v>1795</v>
      </c>
      <c r="C27" s="91">
        <v>2</v>
      </c>
      <c r="D27" s="92" t="s">
        <v>1849</v>
      </c>
      <c r="E27" s="137" t="s">
        <v>1878</v>
      </c>
      <c r="F27" s="139" t="str">
        <f>'RIESGO INHERENTE'!H22</f>
        <v>Pérdida o detrimento de información
Demoras en los servicios prestados y ejecución de los procesos</v>
      </c>
      <c r="G27" s="137" t="s">
        <v>1879</v>
      </c>
      <c r="H27" s="123" t="s">
        <v>1851</v>
      </c>
      <c r="I27" s="92" t="s">
        <v>1852</v>
      </c>
      <c r="J27" s="92" t="s">
        <v>1853</v>
      </c>
      <c r="K27" s="92" t="s">
        <v>1854</v>
      </c>
      <c r="L27" s="92" t="s">
        <v>272</v>
      </c>
      <c r="M27" s="92" t="s">
        <v>1855</v>
      </c>
      <c r="N27" s="92" t="s">
        <v>1853</v>
      </c>
      <c r="O27" s="131" t="s">
        <v>62</v>
      </c>
      <c r="P27" s="89">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88" t="str">
        <f t="shared" si="0"/>
        <v>Fuerte</v>
      </c>
      <c r="R27" s="88" t="s">
        <v>1856</v>
      </c>
      <c r="S27" s="88" t="str">
        <f t="shared" si="1"/>
        <v>Fuerte</v>
      </c>
      <c r="T27" s="90" t="str">
        <f t="shared" si="2"/>
        <v>NO</v>
      </c>
      <c r="U27" s="155"/>
      <c r="V27" s="76"/>
      <c r="W27" s="76"/>
      <c r="X27" s="76"/>
      <c r="Y27" s="76"/>
      <c r="Z27" s="76"/>
      <c r="AA27" s="76"/>
      <c r="AB27" s="76"/>
      <c r="AC27" s="76"/>
      <c r="AD27" s="76"/>
      <c r="AE27" s="76"/>
      <c r="AF27" s="76"/>
    </row>
    <row r="28" spans="1:32" ht="114" customHeight="1" x14ac:dyDescent="0.25">
      <c r="A28" s="91">
        <v>19</v>
      </c>
      <c r="B28" s="88" t="s">
        <v>1795</v>
      </c>
      <c r="C28" s="91">
        <v>1</v>
      </c>
      <c r="D28" s="92" t="s">
        <v>1849</v>
      </c>
      <c r="E28" s="139" t="str">
        <f>'RIESGO INHERENTE'!G23</f>
        <v xml:space="preserve">Acceso y uso inadecuado de la información </v>
      </c>
      <c r="F28" s="139" t="str">
        <f>'RIESGO INHERENTE'!H23</f>
        <v>Pérdida o detrimento de información
Perdida de confianza del ciudadano
Demandas, litigios, derechos de petición o tutelas</v>
      </c>
      <c r="G28" s="137" t="s">
        <v>1880</v>
      </c>
      <c r="H28" s="123" t="s">
        <v>1851</v>
      </c>
      <c r="I28" s="92" t="s">
        <v>1852</v>
      </c>
      <c r="J28" s="92" t="s">
        <v>1853</v>
      </c>
      <c r="K28" s="92" t="s">
        <v>1854</v>
      </c>
      <c r="L28" s="92" t="s">
        <v>272</v>
      </c>
      <c r="M28" s="92" t="s">
        <v>1855</v>
      </c>
      <c r="N28" s="92" t="s">
        <v>1853</v>
      </c>
      <c r="O28" s="131" t="s">
        <v>62</v>
      </c>
      <c r="P28" s="89">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88" t="str">
        <f t="shared" si="0"/>
        <v>Fuerte</v>
      </c>
      <c r="R28" s="88" t="s">
        <v>1856</v>
      </c>
      <c r="S28" s="88" t="str">
        <f t="shared" si="1"/>
        <v>Fuerte</v>
      </c>
      <c r="T28" s="90" t="str">
        <f t="shared" si="2"/>
        <v>NO</v>
      </c>
      <c r="U28" s="155"/>
      <c r="V28" s="76"/>
      <c r="W28" s="76"/>
      <c r="X28" s="76"/>
      <c r="Y28" s="76"/>
      <c r="Z28" s="76"/>
      <c r="AA28" s="76"/>
      <c r="AB28" s="76"/>
      <c r="AC28" s="76"/>
      <c r="AD28" s="76"/>
      <c r="AE28" s="76"/>
      <c r="AF28" s="76"/>
    </row>
    <row r="29" spans="1:32" ht="136.5" customHeight="1" x14ac:dyDescent="0.25">
      <c r="A29" s="91">
        <v>20</v>
      </c>
      <c r="B29" s="88" t="s">
        <v>1795</v>
      </c>
      <c r="C29" s="91">
        <v>1</v>
      </c>
      <c r="D29" s="92" t="s">
        <v>1849</v>
      </c>
      <c r="E29" s="139" t="str">
        <f>'RIESGO INHERENTE'!G24</f>
        <v xml:space="preserve">Acceso y uso inadecuado de la información </v>
      </c>
      <c r="F29" s="139" t="str">
        <f>'RIESGO INHERENTE'!H24</f>
        <v>Pérdida o detrimento de información
Perdida de confianza del ciudadano
Demandas, litigios, derechos de petición o tutelas</v>
      </c>
      <c r="G29" s="126" t="s">
        <v>1881</v>
      </c>
      <c r="H29" s="123" t="s">
        <v>1851</v>
      </c>
      <c r="I29" s="92" t="s">
        <v>1852</v>
      </c>
      <c r="J29" s="92" t="s">
        <v>1853</v>
      </c>
      <c r="K29" s="92" t="s">
        <v>1854</v>
      </c>
      <c r="L29" s="92" t="s">
        <v>272</v>
      </c>
      <c r="M29" s="92" t="s">
        <v>1855</v>
      </c>
      <c r="N29" s="92" t="s">
        <v>1853</v>
      </c>
      <c r="O29" s="131" t="s">
        <v>62</v>
      </c>
      <c r="P29" s="89">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88" t="str">
        <f t="shared" si="0"/>
        <v>Fuerte</v>
      </c>
      <c r="R29" s="88" t="s">
        <v>1856</v>
      </c>
      <c r="S29" s="88" t="str">
        <f t="shared" si="1"/>
        <v>Fuerte</v>
      </c>
      <c r="T29" s="90" t="str">
        <f t="shared" si="2"/>
        <v>NO</v>
      </c>
      <c r="U29" s="155"/>
      <c r="V29" s="76"/>
      <c r="W29" s="76"/>
      <c r="X29" s="76"/>
      <c r="Y29" s="76"/>
      <c r="Z29" s="76"/>
      <c r="AA29" s="76"/>
      <c r="AB29" s="76"/>
      <c r="AC29" s="76"/>
      <c r="AD29" s="76"/>
      <c r="AE29" s="76"/>
      <c r="AF29" s="76"/>
    </row>
    <row r="30" spans="1:32" ht="108.75" customHeight="1" x14ac:dyDescent="0.25">
      <c r="A30" s="91">
        <v>21</v>
      </c>
      <c r="B30" s="88" t="s">
        <v>1795</v>
      </c>
      <c r="C30" s="91">
        <v>1</v>
      </c>
      <c r="D30" s="92" t="s">
        <v>1849</v>
      </c>
      <c r="E30" s="139" t="str">
        <f>'RIESGO INHERENTE'!G25</f>
        <v xml:space="preserve">Registro de información no verificada </v>
      </c>
      <c r="F30" s="139" t="str">
        <f>'RIESGO INHERENTE'!H25</f>
        <v>Pérdida o detrimento de información
Perdida de confianza del ciudadano
Demandas, litigios, derechos de petición o tutelas</v>
      </c>
      <c r="G30" s="215" t="s">
        <v>2239</v>
      </c>
      <c r="H30" s="123" t="s">
        <v>1851</v>
      </c>
      <c r="I30" s="92" t="s">
        <v>1852</v>
      </c>
      <c r="J30" s="92" t="s">
        <v>1853</v>
      </c>
      <c r="K30" s="92" t="s">
        <v>1854</v>
      </c>
      <c r="L30" s="92" t="s">
        <v>272</v>
      </c>
      <c r="M30" s="92" t="s">
        <v>1855</v>
      </c>
      <c r="N30" s="92" t="s">
        <v>1853</v>
      </c>
      <c r="O30" s="131" t="s">
        <v>62</v>
      </c>
      <c r="P30" s="89">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88" t="str">
        <f t="shared" si="0"/>
        <v>Fuerte</v>
      </c>
      <c r="R30" s="88" t="s">
        <v>1856</v>
      </c>
      <c r="S30" s="88" t="str">
        <f t="shared" si="1"/>
        <v>Fuerte</v>
      </c>
      <c r="T30" s="90" t="str">
        <f t="shared" si="2"/>
        <v>NO</v>
      </c>
      <c r="U30" s="155"/>
      <c r="V30" s="76"/>
      <c r="W30" s="76"/>
      <c r="X30" s="76"/>
      <c r="Y30" s="76"/>
      <c r="Z30" s="76"/>
      <c r="AA30" s="76"/>
      <c r="AB30" s="76"/>
      <c r="AC30" s="76"/>
      <c r="AD30" s="76"/>
      <c r="AE30" s="76"/>
      <c r="AF30" s="76"/>
    </row>
    <row r="31" spans="1:32" ht="126.75" customHeight="1" x14ac:dyDescent="0.25">
      <c r="A31" s="91">
        <v>22</v>
      </c>
      <c r="B31" s="88" t="s">
        <v>1795</v>
      </c>
      <c r="C31" s="91">
        <v>1</v>
      </c>
      <c r="D31" s="92" t="s">
        <v>1849</v>
      </c>
      <c r="E31" s="139" t="str">
        <f>'RIESGO INHERENTE'!G26</f>
        <v xml:space="preserve">
Dificultad para la verificación de los datos registrados
</v>
      </c>
      <c r="F31" s="139" t="str">
        <f>'RIESGO INHERENTE'!H26</f>
        <v>Pérdida o detrimento de información
Perdida de confianza del ciudadano
Demandas, litigios, derechos de petición o tutelas</v>
      </c>
      <c r="G31" s="209" t="s">
        <v>2240</v>
      </c>
      <c r="H31" s="123" t="s">
        <v>1851</v>
      </c>
      <c r="I31" s="92" t="s">
        <v>1852</v>
      </c>
      <c r="J31" s="92" t="s">
        <v>1853</v>
      </c>
      <c r="K31" s="92" t="s">
        <v>1854</v>
      </c>
      <c r="L31" s="92" t="s">
        <v>272</v>
      </c>
      <c r="M31" s="92" t="s">
        <v>1855</v>
      </c>
      <c r="N31" s="92" t="s">
        <v>1853</v>
      </c>
      <c r="O31" s="131" t="s">
        <v>62</v>
      </c>
      <c r="P31" s="89">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88" t="str">
        <f t="shared" si="0"/>
        <v>Fuerte</v>
      </c>
      <c r="R31" s="88" t="s">
        <v>1856</v>
      </c>
      <c r="S31" s="88" t="str">
        <f t="shared" si="1"/>
        <v>Fuerte</v>
      </c>
      <c r="T31" s="90" t="str">
        <f t="shared" si="2"/>
        <v>NO</v>
      </c>
      <c r="U31" s="155"/>
      <c r="V31" s="76"/>
      <c r="W31" s="76"/>
      <c r="X31" s="76"/>
      <c r="Y31" s="76"/>
      <c r="Z31" s="76"/>
      <c r="AA31" s="76"/>
      <c r="AB31" s="76"/>
      <c r="AC31" s="76"/>
      <c r="AD31" s="76"/>
      <c r="AE31" s="76"/>
      <c r="AF31" s="76"/>
    </row>
    <row r="32" spans="1:32" ht="114" customHeight="1" x14ac:dyDescent="0.25">
      <c r="A32" s="91">
        <v>23</v>
      </c>
      <c r="B32" s="88" t="s">
        <v>1814</v>
      </c>
      <c r="C32" s="91">
        <v>1</v>
      </c>
      <c r="D32" s="92" t="s">
        <v>1849</v>
      </c>
      <c r="E32" s="137" t="s">
        <v>1882</v>
      </c>
      <c r="F32" s="139" t="str">
        <f>'RIESGO INHERENTE'!H27</f>
        <v xml:space="preserve">Pérdida o detrimento de información
perdida de la integridad e integralidad de la información
</v>
      </c>
      <c r="G32" s="137" t="s">
        <v>1883</v>
      </c>
      <c r="H32" s="123" t="s">
        <v>1851</v>
      </c>
      <c r="I32" s="92" t="s">
        <v>1852</v>
      </c>
      <c r="J32" s="92" t="s">
        <v>1853</v>
      </c>
      <c r="K32" s="92" t="s">
        <v>1854</v>
      </c>
      <c r="L32" s="92" t="s">
        <v>272</v>
      </c>
      <c r="M32" s="92" t="s">
        <v>1855</v>
      </c>
      <c r="N32" s="92" t="s">
        <v>1853</v>
      </c>
      <c r="O32" s="131" t="s">
        <v>62</v>
      </c>
      <c r="P32" s="89">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88" t="str">
        <f t="shared" si="0"/>
        <v>Fuerte</v>
      </c>
      <c r="R32" s="88" t="s">
        <v>1856</v>
      </c>
      <c r="S32" s="88" t="str">
        <f t="shared" si="1"/>
        <v>Fuerte</v>
      </c>
      <c r="T32" s="90" t="str">
        <f t="shared" si="2"/>
        <v>NO</v>
      </c>
      <c r="U32" s="155"/>
      <c r="V32" s="76"/>
      <c r="W32" s="76"/>
      <c r="X32" s="76"/>
      <c r="Y32" s="76"/>
      <c r="Z32" s="76"/>
      <c r="AA32" s="76"/>
      <c r="AB32" s="76"/>
      <c r="AC32" s="76"/>
      <c r="AD32" s="76"/>
      <c r="AE32" s="76"/>
      <c r="AF32" s="76"/>
    </row>
    <row r="33" spans="1:32" ht="150" customHeight="1" x14ac:dyDescent="0.25">
      <c r="A33" s="91">
        <v>23</v>
      </c>
      <c r="B33" s="88" t="s">
        <v>1814</v>
      </c>
      <c r="C33" s="91">
        <v>2</v>
      </c>
      <c r="D33" s="92" t="s">
        <v>1849</v>
      </c>
      <c r="E33" s="137" t="s">
        <v>1884</v>
      </c>
      <c r="F33" s="139" t="str">
        <f>'RIESGO INHERENTE'!H27</f>
        <v xml:space="preserve">Pérdida o detrimento de información
perdida de la integridad e integralidad de la información
</v>
      </c>
      <c r="G33" s="137" t="s">
        <v>1885</v>
      </c>
      <c r="H33" s="123" t="s">
        <v>1851</v>
      </c>
      <c r="I33" s="92" t="s">
        <v>1852</v>
      </c>
      <c r="J33" s="92" t="s">
        <v>1853</v>
      </c>
      <c r="K33" s="92" t="s">
        <v>1854</v>
      </c>
      <c r="L33" s="92" t="s">
        <v>272</v>
      </c>
      <c r="M33" s="92" t="s">
        <v>1855</v>
      </c>
      <c r="N33" s="92" t="s">
        <v>1853</v>
      </c>
      <c r="O33" s="131" t="s">
        <v>62</v>
      </c>
      <c r="P33" s="89">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88" t="str">
        <f t="shared" si="0"/>
        <v>Fuerte</v>
      </c>
      <c r="R33" s="88" t="s">
        <v>1856</v>
      </c>
      <c r="S33" s="88" t="str">
        <f t="shared" si="1"/>
        <v>Fuerte</v>
      </c>
      <c r="T33" s="90" t="str">
        <f t="shared" si="2"/>
        <v>NO</v>
      </c>
      <c r="U33" s="155"/>
      <c r="V33" s="76"/>
      <c r="W33" s="76"/>
      <c r="X33" s="76"/>
      <c r="Y33" s="76"/>
      <c r="Z33" s="76"/>
      <c r="AA33" s="76"/>
      <c r="AB33" s="76"/>
      <c r="AC33" s="76"/>
      <c r="AD33" s="76"/>
      <c r="AE33" s="76"/>
      <c r="AF33" s="76"/>
    </row>
    <row r="34" spans="1:32" ht="107.1" customHeight="1" x14ac:dyDescent="0.25">
      <c r="A34" s="91">
        <v>24</v>
      </c>
      <c r="B34" s="88" t="s">
        <v>1814</v>
      </c>
      <c r="C34" s="91">
        <v>1</v>
      </c>
      <c r="D34" s="92" t="s">
        <v>1849</v>
      </c>
      <c r="E34" s="137" t="s">
        <v>1886</v>
      </c>
      <c r="F34" s="139" t="str">
        <f>'RIESGO INHERENTE'!H27</f>
        <v xml:space="preserve">Pérdida o detrimento de información
perdida de la integridad e integralidad de la información
</v>
      </c>
      <c r="G34" s="209" t="s">
        <v>2241</v>
      </c>
      <c r="H34" s="123" t="s">
        <v>1851</v>
      </c>
      <c r="I34" s="92" t="s">
        <v>1852</v>
      </c>
      <c r="J34" s="92" t="s">
        <v>1853</v>
      </c>
      <c r="K34" s="92" t="s">
        <v>1854</v>
      </c>
      <c r="L34" s="92" t="s">
        <v>272</v>
      </c>
      <c r="M34" s="92" t="s">
        <v>1855</v>
      </c>
      <c r="N34" s="92" t="s">
        <v>1853</v>
      </c>
      <c r="O34" s="131" t="s">
        <v>62</v>
      </c>
      <c r="P34" s="89">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88" t="str">
        <f t="shared" si="0"/>
        <v>Fuerte</v>
      </c>
      <c r="R34" s="88" t="s">
        <v>1856</v>
      </c>
      <c r="S34" s="88" t="str">
        <f t="shared" si="1"/>
        <v>Fuerte</v>
      </c>
      <c r="T34" s="90" t="str">
        <f t="shared" si="2"/>
        <v>NO</v>
      </c>
      <c r="U34" s="155"/>
      <c r="V34" s="76"/>
      <c r="W34" s="76"/>
      <c r="X34" s="76"/>
      <c r="Y34" s="76"/>
      <c r="Z34" s="76"/>
      <c r="AA34" s="76"/>
      <c r="AB34" s="76"/>
      <c r="AC34" s="76"/>
      <c r="AD34" s="76"/>
      <c r="AE34" s="76"/>
      <c r="AF34" s="76"/>
    </row>
    <row r="35" spans="1:32" ht="105.6" customHeight="1" x14ac:dyDescent="0.25">
      <c r="A35" s="91">
        <v>24</v>
      </c>
      <c r="B35" s="88" t="s">
        <v>1814</v>
      </c>
      <c r="C35" s="91">
        <v>2</v>
      </c>
      <c r="D35" s="92" t="s">
        <v>1849</v>
      </c>
      <c r="E35" s="137" t="s">
        <v>1887</v>
      </c>
      <c r="F35" s="139" t="str">
        <f>'RIESGO INHERENTE'!H28</f>
        <v>Pérdida o detrimento de información
Interrupción de los sistemas / procesos
Demoras en los servicios prestados y ejecución de los procesos</v>
      </c>
      <c r="G35" s="137" t="s">
        <v>2242</v>
      </c>
      <c r="H35" s="123" t="s">
        <v>1851</v>
      </c>
      <c r="I35" s="92" t="s">
        <v>1852</v>
      </c>
      <c r="J35" s="92" t="s">
        <v>1853</v>
      </c>
      <c r="K35" s="92" t="s">
        <v>1854</v>
      </c>
      <c r="L35" s="92" t="s">
        <v>272</v>
      </c>
      <c r="M35" s="92" t="s">
        <v>1855</v>
      </c>
      <c r="N35" s="92" t="s">
        <v>1853</v>
      </c>
      <c r="O35" s="131" t="s">
        <v>62</v>
      </c>
      <c r="P35" s="89">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88" t="str">
        <f t="shared" si="0"/>
        <v>Fuerte</v>
      </c>
      <c r="R35" s="88" t="s">
        <v>1856</v>
      </c>
      <c r="S35" s="88" t="str">
        <f t="shared" si="1"/>
        <v>Fuerte</v>
      </c>
      <c r="T35" s="90" t="str">
        <f t="shared" si="2"/>
        <v>NO</v>
      </c>
      <c r="U35" s="155"/>
      <c r="V35" s="76"/>
      <c r="W35" s="76"/>
      <c r="X35" s="76"/>
      <c r="Y35" s="76"/>
      <c r="Z35" s="76"/>
      <c r="AA35" s="76"/>
      <c r="AB35" s="76"/>
      <c r="AC35" s="76"/>
      <c r="AD35" s="76"/>
      <c r="AE35" s="76"/>
      <c r="AF35" s="76"/>
    </row>
    <row r="36" spans="1:32" ht="167.25" customHeight="1" x14ac:dyDescent="0.25">
      <c r="A36" s="91">
        <v>25</v>
      </c>
      <c r="B36" s="88" t="s">
        <v>1820</v>
      </c>
      <c r="C36" s="91">
        <v>1</v>
      </c>
      <c r="D36" s="92" t="s">
        <v>1849</v>
      </c>
      <c r="E36" s="139" t="str">
        <f>'RIESGO INHERENTE'!G29</f>
        <v>Uso incorrecto de software y hardware.</v>
      </c>
      <c r="F36" s="139" t="str">
        <f>'RIESGO INHERENTE'!H28</f>
        <v>Pérdida o detrimento de información
Interrupción de los sistemas / procesos
Demoras en los servicios prestados y ejecución de los procesos</v>
      </c>
      <c r="G36" s="137" t="s">
        <v>1888</v>
      </c>
      <c r="H36" s="123" t="s">
        <v>1851</v>
      </c>
      <c r="I36" s="92" t="s">
        <v>1852</v>
      </c>
      <c r="J36" s="92" t="s">
        <v>1853</v>
      </c>
      <c r="K36" s="92" t="s">
        <v>1854</v>
      </c>
      <c r="L36" s="92" t="s">
        <v>272</v>
      </c>
      <c r="M36" s="92" t="s">
        <v>1855</v>
      </c>
      <c r="N36" s="92" t="s">
        <v>1853</v>
      </c>
      <c r="O36" s="131" t="s">
        <v>62</v>
      </c>
      <c r="P36" s="89">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88" t="str">
        <f t="shared" si="0"/>
        <v>Fuerte</v>
      </c>
      <c r="R36" s="88" t="s">
        <v>1856</v>
      </c>
      <c r="S36" s="88" t="str">
        <f t="shared" si="1"/>
        <v>Fuerte</v>
      </c>
      <c r="T36" s="90" t="str">
        <f t="shared" si="2"/>
        <v>NO</v>
      </c>
      <c r="U36" s="155"/>
      <c r="V36" s="76"/>
      <c r="W36" s="76"/>
      <c r="X36" s="76"/>
      <c r="Y36" s="76"/>
      <c r="Z36" s="76"/>
      <c r="AA36" s="76"/>
      <c r="AB36" s="76"/>
      <c r="AC36" s="76"/>
      <c r="AD36" s="76"/>
      <c r="AE36" s="76"/>
      <c r="AF36" s="76"/>
    </row>
    <row r="37" spans="1:32" ht="102" customHeight="1" x14ac:dyDescent="0.25">
      <c r="A37" s="91">
        <v>26</v>
      </c>
      <c r="B37" s="88" t="s">
        <v>1822</v>
      </c>
      <c r="C37" s="91">
        <v>1</v>
      </c>
      <c r="D37" s="92" t="s">
        <v>1849</v>
      </c>
      <c r="E37" s="138" t="str">
        <f>'RIESGO INHERENTE'!G30</f>
        <v>Ausencia de mecanismos de monitoreo.</v>
      </c>
      <c r="F37" s="139" t="str">
        <f>'RIESGO INHERENTE'!H29</f>
        <v>Pérdida o detrimento de información</v>
      </c>
      <c r="G37" s="137" t="s">
        <v>1889</v>
      </c>
      <c r="H37" s="123" t="s">
        <v>1851</v>
      </c>
      <c r="I37" s="92" t="s">
        <v>1852</v>
      </c>
      <c r="J37" s="92" t="s">
        <v>1853</v>
      </c>
      <c r="K37" s="92" t="s">
        <v>1854</v>
      </c>
      <c r="L37" s="92" t="s">
        <v>272</v>
      </c>
      <c r="M37" s="92" t="s">
        <v>1855</v>
      </c>
      <c r="N37" s="92" t="s">
        <v>1853</v>
      </c>
      <c r="O37" s="131" t="s">
        <v>62</v>
      </c>
      <c r="P37" s="89">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88" t="str">
        <f t="shared" si="0"/>
        <v>Fuerte</v>
      </c>
      <c r="R37" s="88" t="s">
        <v>1856</v>
      </c>
      <c r="S37" s="88" t="str">
        <f t="shared" si="1"/>
        <v>Fuerte</v>
      </c>
      <c r="T37" s="90" t="str">
        <f t="shared" si="2"/>
        <v>NO</v>
      </c>
      <c r="U37" s="155"/>
      <c r="V37" s="76"/>
      <c r="W37" s="76"/>
      <c r="X37" s="76"/>
      <c r="Y37" s="76"/>
      <c r="Z37" s="76"/>
      <c r="AA37" s="76"/>
      <c r="AB37" s="76"/>
      <c r="AC37" s="76"/>
      <c r="AD37" s="76"/>
      <c r="AE37" s="76"/>
      <c r="AF37" s="76"/>
    </row>
    <row r="38" spans="1:32" ht="105" customHeight="1" x14ac:dyDescent="0.25">
      <c r="A38" s="91">
        <v>26</v>
      </c>
      <c r="B38" s="88" t="s">
        <v>1822</v>
      </c>
      <c r="C38" s="91">
        <v>2</v>
      </c>
      <c r="D38" s="92" t="s">
        <v>1849</v>
      </c>
      <c r="E38" s="189" t="str">
        <f>'RIESGO INHERENTE'!G30</f>
        <v>Ausencia de mecanismos de monitoreo.</v>
      </c>
      <c r="F38" s="189" t="str">
        <f>'RIESGO INHERENTE'!H29</f>
        <v>Pérdida o detrimento de información</v>
      </c>
      <c r="G38" s="210" t="s">
        <v>2243</v>
      </c>
      <c r="H38" s="123" t="s">
        <v>1851</v>
      </c>
      <c r="I38" s="92" t="s">
        <v>1852</v>
      </c>
      <c r="J38" s="92" t="s">
        <v>1853</v>
      </c>
      <c r="K38" s="92" t="s">
        <v>1854</v>
      </c>
      <c r="L38" s="92" t="s">
        <v>272</v>
      </c>
      <c r="M38" s="92" t="s">
        <v>1855</v>
      </c>
      <c r="N38" s="92" t="s">
        <v>1853</v>
      </c>
      <c r="O38" s="131" t="s">
        <v>62</v>
      </c>
      <c r="P38" s="89">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88" t="str">
        <f t="shared" si="0"/>
        <v>Fuerte</v>
      </c>
      <c r="R38" s="88" t="s">
        <v>1856</v>
      </c>
      <c r="S38" s="88" t="str">
        <f t="shared" si="1"/>
        <v>Fuerte</v>
      </c>
      <c r="T38" s="90" t="str">
        <f t="shared" si="2"/>
        <v>NO</v>
      </c>
      <c r="U38" s="156"/>
      <c r="V38" s="76"/>
      <c r="W38" s="76"/>
      <c r="X38" s="76"/>
      <c r="Y38" s="76"/>
      <c r="Z38" s="76"/>
      <c r="AA38" s="76"/>
      <c r="AB38" s="76"/>
      <c r="AC38" s="76"/>
      <c r="AD38" s="76"/>
      <c r="AE38" s="76"/>
      <c r="AF38" s="76"/>
    </row>
    <row r="39" spans="1:32" ht="96" customHeight="1" thickBot="1" x14ac:dyDescent="0.3">
      <c r="A39" s="91">
        <v>27</v>
      </c>
      <c r="B39" s="88" t="s">
        <v>1822</v>
      </c>
      <c r="C39" s="91">
        <v>1</v>
      </c>
      <c r="D39" s="92" t="s">
        <v>1849</v>
      </c>
      <c r="E39" s="189" t="str">
        <f>'RIESGO INHERENTE'!G31</f>
        <v>Almacenamiento sin protección.
Defectos bien conocidos en el software
Asignación errada de los derechos de acceso.</v>
      </c>
      <c r="F39" s="189" t="str">
        <f>'RIESGO INHERENTE'!H30</f>
        <v>Pérdida o detrimento de información</v>
      </c>
      <c r="G39" s="190" t="s">
        <v>2244</v>
      </c>
      <c r="H39" s="123" t="s">
        <v>1851</v>
      </c>
      <c r="I39" s="92" t="s">
        <v>1852</v>
      </c>
      <c r="J39" s="92" t="s">
        <v>1853</v>
      </c>
      <c r="K39" s="92" t="s">
        <v>1854</v>
      </c>
      <c r="L39" s="92" t="s">
        <v>272</v>
      </c>
      <c r="M39" s="92" t="s">
        <v>1855</v>
      </c>
      <c r="N39" s="92" t="s">
        <v>1853</v>
      </c>
      <c r="O39" s="131" t="s">
        <v>62</v>
      </c>
      <c r="P39" s="89">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88" t="str">
        <f t="shared" si="0"/>
        <v>Fuerte</v>
      </c>
      <c r="R39" s="88" t="s">
        <v>1856</v>
      </c>
      <c r="S39" s="157" t="str">
        <f t="shared" ref="S39" si="6">IF(AND(Q39="Fuerte",R39="Fuerte"),"Fuerte",IF(AND(Q39="Fuerte",R39="Moderado"),"Moderado",IF(AND(Q39="Fuerte",R39="Debil"),"Debil",IF(AND(Q39="Moderado",R39="Fuerte"),"Moderado",IF(AND(Q39="Moderado",R39="Moderado"),"Moderado",IF(AND(Q39="Moderado",R39="Debil"),"Debil",IF(AND(Q39="Debil",R39="Fuerte"),"Debil",IF(AND(Q39="Debil",R39="Moderado"),"Debil",IF(AND(Q39="Debil",R39="Debil"),"Debil","")))))))))</f>
        <v>Fuerte</v>
      </c>
      <c r="T39" s="158" t="str">
        <f t="shared" ref="T39" si="7">IF(S39="","",IF(S39="Fuerte","NO","SI"))</f>
        <v>NO</v>
      </c>
      <c r="U39" s="159"/>
      <c r="V39" s="76"/>
      <c r="W39" s="76"/>
      <c r="X39" s="76"/>
      <c r="Y39" s="76"/>
      <c r="Z39" s="76"/>
      <c r="AA39" s="76"/>
      <c r="AB39" s="76"/>
      <c r="AC39" s="76"/>
      <c r="AD39" s="76"/>
      <c r="AE39" s="76"/>
      <c r="AF39" s="76"/>
    </row>
  </sheetData>
  <autoFilter ref="A5:U5" xr:uid="{00000000-0009-0000-0000-000004000000}"/>
  <mergeCells count="6">
    <mergeCell ref="A3:U3"/>
    <mergeCell ref="A4:O4"/>
    <mergeCell ref="P4:U4"/>
    <mergeCell ref="A1:C1"/>
    <mergeCell ref="D1:S1"/>
    <mergeCell ref="T1:U1"/>
  </mergeCells>
  <dataValidations xWindow="134" yWindow="450" count="2">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39" xr:uid="{00000000-0002-0000-0400-000000000000}">
      <formula1>0</formula1>
    </dataValidation>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39" xr:uid="{00000000-0002-0000-0400-000001000000}">
      <formula1>0</formula1>
    </dataValidation>
  </dataValidations>
  <pageMargins left="0.70866141732283472" right="0.70866141732283472" top="0.74803149606299213" bottom="0.74803149606299213" header="0.31496062992125984" footer="0.31496062992125984"/>
  <pageSetup scale="2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0">
        <x14:dataValidation type="list" allowBlank="1" showInputMessage="1" showErrorMessage="1" xr:uid="{00000000-0002-0000-0400-000002000000}">
          <x14:formula1>
            <xm:f>'TABLAS DE INFORMACIÓN'!$AG$4:$AG$6</xm:f>
          </x14:formula1>
          <xm:sqref>R6:R39</xm:sqref>
        </x14:dataValidation>
        <x14:dataValidation type="list" allowBlank="1" showInputMessage="1" showErrorMessage="1" xr:uid="{00000000-0002-0000-0400-000003000000}">
          <x14:formula1>
            <xm:f>'TABLAS DE INFORMACIÓN'!$E$13:$E$16</xm:f>
          </x14:formula1>
          <xm:sqref>D6:D39</xm:sqref>
        </x14:dataValidation>
        <x14:dataValidation type="list" allowBlank="1" showInputMessage="1" showErrorMessage="1" xr:uid="{00000000-0002-0000-0400-000004000000}">
          <x14:formula1>
            <xm:f>'TABLAS DE INFORMACIÓN'!$AA$4:$AA$5</xm:f>
          </x14:formula1>
          <xm:sqref>M6:M39</xm:sqref>
        </x14:dataValidation>
        <x14:dataValidation type="list" allowBlank="1" showInputMessage="1" showErrorMessage="1" xr:uid="{00000000-0002-0000-0400-000005000000}">
          <x14:formula1>
            <xm:f>'TABLAS DE INFORMACIÓN'!$T$4:$T$5</xm:f>
          </x14:formula1>
          <xm:sqref>H6:H39</xm:sqref>
        </x14:dataValidation>
        <x14:dataValidation type="list" allowBlank="1" showInputMessage="1" showErrorMessage="1" xr:uid="{00000000-0002-0000-0400-000006000000}">
          <x14:formula1>
            <xm:f>'TABLAS DE INFORMACIÓN'!$W$4:$W$5</xm:f>
          </x14:formula1>
          <xm:sqref>I6:I39</xm:sqref>
        </x14:dataValidation>
        <x14:dataValidation type="list" allowBlank="1" showInputMessage="1" showErrorMessage="1" xr:uid="{00000000-0002-0000-0400-000007000000}">
          <x14:formula1>
            <xm:f>'TABLAS DE INFORMACIÓN'!$Y$4:$Y$5</xm:f>
          </x14:formula1>
          <xm:sqref>J6:J39</xm:sqref>
        </x14:dataValidation>
        <x14:dataValidation type="list" allowBlank="1" showInputMessage="1" showErrorMessage="1" xr:uid="{00000000-0002-0000-0400-000008000000}">
          <x14:formula1>
            <xm:f>'TABLAS DE INFORMACIÓN'!$AC$4:$AC$6</xm:f>
          </x14:formula1>
          <xm:sqref>K6:K39</xm:sqref>
        </x14:dataValidation>
        <x14:dataValidation type="list" allowBlank="1" showInputMessage="1" showErrorMessage="1" xr:uid="{00000000-0002-0000-0400-000009000000}">
          <x14:formula1>
            <xm:f>'TABLAS DE INFORMACIÓN'!$K$7:$K$8</xm:f>
          </x14:formula1>
          <xm:sqref>L6:L39</xm:sqref>
        </x14:dataValidation>
        <x14:dataValidation type="list" allowBlank="1" showInputMessage="1" showErrorMessage="1" xr:uid="{00000000-0002-0000-0400-00000A000000}">
          <x14:formula1>
            <xm:f>'TABLAS DE INFORMACIÓN'!$AE$4:$AE$5</xm:f>
          </x14:formula1>
          <xm:sqref>N6:N39</xm:sqref>
        </x14:dataValidation>
        <x14:dataValidation type="list" allowBlank="1" showInputMessage="1" showErrorMessage="1" xr:uid="{00000000-0002-0000-0400-00000B000000}">
          <x14:formula1>
            <xm:f>'TABLAS DE INFORMACIÓN'!$M$79:$M$99</xm:f>
          </x14:formula1>
          <xm:sqref>B6:B39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33"/>
  <sheetViews>
    <sheetView view="pageBreakPreview" zoomScaleNormal="100" zoomScaleSheetLayoutView="100" workbookViewId="0">
      <selection activeCell="G39" sqref="G39"/>
    </sheetView>
  </sheetViews>
  <sheetFormatPr baseColWidth="10" defaultColWidth="11.42578125" defaultRowHeight="12.75" x14ac:dyDescent="0.2"/>
  <cols>
    <col min="1" max="1" width="20.7109375" style="79" customWidth="1"/>
    <col min="2" max="2" width="14.140625" style="79" bestFit="1" customWidth="1"/>
    <col min="3" max="3" width="14.7109375" style="79" bestFit="1" customWidth="1"/>
    <col min="4" max="4" width="23.140625" style="79" customWidth="1"/>
    <col min="5" max="5" width="17.85546875" style="79" customWidth="1"/>
    <col min="6" max="6" width="25.28515625" style="79" bestFit="1" customWidth="1"/>
    <col min="7" max="7" width="37.140625" style="79" bestFit="1" customWidth="1"/>
    <col min="8" max="8" width="27.42578125" style="79" bestFit="1" customWidth="1"/>
    <col min="9" max="16384" width="11.42578125" style="79"/>
  </cols>
  <sheetData>
    <row r="1" spans="1:34" ht="87.75" customHeight="1" thickBot="1" x14ac:dyDescent="0.3">
      <c r="A1" s="165"/>
      <c r="B1" s="305" t="s">
        <v>0</v>
      </c>
      <c r="C1" s="305"/>
      <c r="D1" s="305"/>
      <c r="E1" s="305"/>
      <c r="F1" s="305"/>
      <c r="G1" s="305"/>
      <c r="H1" s="207" t="s">
        <v>1</v>
      </c>
    </row>
    <row r="2" spans="1:34" ht="13.5" thickBot="1" x14ac:dyDescent="0.25">
      <c r="A2" s="80"/>
      <c r="C2" s="166"/>
      <c r="D2" s="166"/>
      <c r="E2" s="166"/>
      <c r="F2" s="166"/>
      <c r="G2" s="166"/>
      <c r="H2" s="166"/>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15.75" customHeight="1" thickBot="1" x14ac:dyDescent="0.25">
      <c r="A3" s="313" t="s">
        <v>1890</v>
      </c>
      <c r="B3" s="314"/>
      <c r="C3" s="314"/>
      <c r="D3" s="314"/>
      <c r="E3" s="314"/>
      <c r="F3" s="314"/>
      <c r="G3" s="314"/>
      <c r="H3" s="315"/>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34" ht="30" customHeight="1" x14ac:dyDescent="0.2">
      <c r="A4" s="310" t="s">
        <v>1720</v>
      </c>
      <c r="B4" s="312" t="s">
        <v>1891</v>
      </c>
      <c r="C4" s="312"/>
      <c r="D4" s="306" t="s">
        <v>1892</v>
      </c>
      <c r="E4" s="306" t="s">
        <v>1893</v>
      </c>
      <c r="F4" s="306" t="s">
        <v>1894</v>
      </c>
      <c r="G4" s="306" t="s">
        <v>1895</v>
      </c>
      <c r="H4" s="308" t="s">
        <v>1896</v>
      </c>
      <c r="I4" s="84"/>
      <c r="J4" s="84"/>
      <c r="K4" s="84"/>
      <c r="L4" s="84"/>
      <c r="M4" s="84"/>
      <c r="N4" s="84"/>
      <c r="O4" s="84"/>
      <c r="P4" s="84"/>
      <c r="Q4" s="84"/>
      <c r="R4" s="84"/>
      <c r="S4" s="84"/>
      <c r="T4" s="84"/>
      <c r="U4" s="84"/>
      <c r="V4" s="84"/>
      <c r="W4" s="84"/>
      <c r="X4" s="84"/>
      <c r="Y4" s="84"/>
      <c r="Z4" s="84"/>
      <c r="AA4" s="84"/>
      <c r="AB4" s="84"/>
      <c r="AC4" s="84"/>
      <c r="AD4" s="84"/>
      <c r="AE4" s="84"/>
      <c r="AF4" s="84"/>
      <c r="AG4" s="84"/>
      <c r="AH4" s="84"/>
    </row>
    <row r="5" spans="1:34" ht="30.75" customHeight="1" thickBot="1" x14ac:dyDescent="0.25">
      <c r="A5" s="311"/>
      <c r="B5" s="167" t="s">
        <v>1730</v>
      </c>
      <c r="C5" s="167" t="s">
        <v>1731</v>
      </c>
      <c r="D5" s="307"/>
      <c r="E5" s="307"/>
      <c r="F5" s="307"/>
      <c r="G5" s="307"/>
      <c r="H5" s="309"/>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ht="15" customHeight="1" x14ac:dyDescent="0.2">
      <c r="A6" s="96">
        <v>1</v>
      </c>
      <c r="B6" s="95" t="s">
        <v>1897</v>
      </c>
      <c r="C6" s="95" t="s">
        <v>1897</v>
      </c>
      <c r="D6" s="96">
        <f>(SUMIF('TRATAMIENTO DE RIESGO'!$A$6:$A$142,'VALORACIÓN CON CONTROLES'!A6,'TRATAMIENTO DE RIESGO'!$P$6:$P$142))/(COUNTIF('TRATAMIENTO DE RIESGO'!$A$6:$A$152,'VALORACIÓN CON CONTROLES'!A6))</f>
        <v>100</v>
      </c>
      <c r="E6" s="96" t="str">
        <f>IF(D6=100,"Fuerte",IF(AND(D6&lt;99,D6&gt;=50),"Moderado",IF(AND(D6&lt;49,D6&gt;0),"Debil")))</f>
        <v>Fuerte</v>
      </c>
      <c r="F6" s="96"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6"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6"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ht="15" customHeight="1" x14ac:dyDescent="0.2">
      <c r="A7" s="96">
        <v>2</v>
      </c>
      <c r="B7" s="95" t="s">
        <v>1897</v>
      </c>
      <c r="C7" s="95" t="s">
        <v>1897</v>
      </c>
      <c r="D7" s="96">
        <f>(SUMIF('TRATAMIENTO DE RIESGO'!$A$6:$A$142,'VALORACIÓN CON CONTROLES'!A7,'TRATAMIENTO DE RIESGO'!$P$6:$P$142))/(COUNTIF('TRATAMIENTO DE RIESGO'!$A$6:$A$152,'VALORACIÓN CON CONTROLES'!A7))</f>
        <v>100</v>
      </c>
      <c r="E7" s="96" t="str">
        <f t="shared" ref="E7:E32" si="0">IF(D7=100,"Fuerte",IF(AND(D7&lt;99,D7&gt;=50),"Moderado",IF(AND(D7&lt;49,D7&gt;0),"Debil")))</f>
        <v>Fuerte</v>
      </c>
      <c r="F7" s="96"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6"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6" t="str">
        <f t="shared" ref="H7:H32" si="1">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5" customHeight="1" x14ac:dyDescent="0.2">
      <c r="A8" s="96">
        <v>3</v>
      </c>
      <c r="B8" s="95" t="s">
        <v>1897</v>
      </c>
      <c r="C8" s="95" t="s">
        <v>1897</v>
      </c>
      <c r="D8" s="96">
        <f>(SUMIF('TRATAMIENTO DE RIESGO'!$A$6:$A$142,'VALORACIÓN CON CONTROLES'!A8,'TRATAMIENTO DE RIESGO'!$P$6:$P$142))/(COUNTIF('TRATAMIENTO DE RIESGO'!$A$6:$A$152,'VALORACIÓN CON CONTROLES'!A8))</f>
        <v>100</v>
      </c>
      <c r="E8" s="96" t="str">
        <f t="shared" si="0"/>
        <v>Fuerte</v>
      </c>
      <c r="F8" s="96"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6"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6" t="str">
        <f t="shared" si="1"/>
        <v>BAJO</v>
      </c>
      <c r="I8" s="84"/>
      <c r="J8" s="84"/>
      <c r="K8" s="84"/>
      <c r="L8" s="84"/>
      <c r="M8" s="84"/>
      <c r="N8" s="84"/>
      <c r="O8" s="84"/>
      <c r="P8" s="84"/>
      <c r="Q8" s="84"/>
      <c r="R8" s="84"/>
      <c r="S8" s="84"/>
      <c r="T8" s="84"/>
      <c r="U8" s="84"/>
      <c r="V8" s="84"/>
      <c r="W8" s="84"/>
      <c r="X8" s="84"/>
      <c r="Y8" s="84"/>
      <c r="Z8" s="84"/>
      <c r="AA8" s="84"/>
      <c r="AB8" s="84"/>
      <c r="AC8" s="84"/>
      <c r="AD8" s="84"/>
      <c r="AE8" s="84"/>
      <c r="AF8" s="84"/>
      <c r="AG8" s="84"/>
      <c r="AH8" s="84"/>
    </row>
    <row r="9" spans="1:34" ht="15" customHeight="1" x14ac:dyDescent="0.2">
      <c r="A9" s="96">
        <v>4</v>
      </c>
      <c r="B9" s="95" t="s">
        <v>1897</v>
      </c>
      <c r="C9" s="95" t="s">
        <v>1897</v>
      </c>
      <c r="D9" s="96">
        <f>(SUMIF('TRATAMIENTO DE RIESGO'!$A$6:$A$142,'VALORACIÓN CON CONTROLES'!A9,'TRATAMIENTO DE RIESGO'!$P$6:$P$142))/(COUNTIF('TRATAMIENTO DE RIESGO'!$A$6:$A$152,'VALORACIÓN CON CONTROLES'!A9))</f>
        <v>100</v>
      </c>
      <c r="E9" s="96" t="str">
        <f t="shared" si="0"/>
        <v>Fuerte</v>
      </c>
      <c r="F9" s="96"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6"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6" t="str">
        <f t="shared" si="1"/>
        <v>BAJO</v>
      </c>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5" customHeight="1" x14ac:dyDescent="0.2">
      <c r="A10" s="96">
        <v>5</v>
      </c>
      <c r="B10" s="95" t="s">
        <v>1897</v>
      </c>
      <c r="C10" s="95" t="s">
        <v>1897</v>
      </c>
      <c r="D10" s="96">
        <f>(SUMIF('TRATAMIENTO DE RIESGO'!$A$6:$A$142,'VALORACIÓN CON CONTROLES'!A10,'TRATAMIENTO DE RIESGO'!$P$6:$P$142))/(COUNTIF('TRATAMIENTO DE RIESGO'!$A$6:$A$152,'VALORACIÓN CON CONTROLES'!A10))</f>
        <v>100</v>
      </c>
      <c r="E10" s="96" t="str">
        <f t="shared" si="0"/>
        <v>Fuerte</v>
      </c>
      <c r="F10" s="96"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6"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6" t="str">
        <f t="shared" si="1"/>
        <v>BAJO</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row>
    <row r="11" spans="1:34" ht="15" customHeight="1" x14ac:dyDescent="0.2">
      <c r="A11" s="96">
        <v>6</v>
      </c>
      <c r="B11" s="95" t="s">
        <v>1897</v>
      </c>
      <c r="C11" s="95" t="s">
        <v>1897</v>
      </c>
      <c r="D11" s="96">
        <f>(SUMIF('TRATAMIENTO DE RIESGO'!$A$6:$A$142,'VALORACIÓN CON CONTROLES'!A11,'TRATAMIENTO DE RIESGO'!$P$6:$P$142))/(COUNTIF('TRATAMIENTO DE RIESGO'!$A$6:$A$152,'VALORACIÓN CON CONTROLES'!A11))</f>
        <v>100</v>
      </c>
      <c r="E11" s="96" t="str">
        <f t="shared" si="0"/>
        <v>Fuerte</v>
      </c>
      <c r="F11" s="96"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6"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6" t="str">
        <f t="shared" si="1"/>
        <v>BAJO</v>
      </c>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row>
    <row r="12" spans="1:34" ht="15" customHeight="1" x14ac:dyDescent="0.2">
      <c r="A12" s="96">
        <v>7</v>
      </c>
      <c r="B12" s="95" t="s">
        <v>1897</v>
      </c>
      <c r="C12" s="95" t="s">
        <v>1897</v>
      </c>
      <c r="D12" s="96">
        <f>(SUMIF('TRATAMIENTO DE RIESGO'!$A$6:$A$142,'VALORACIÓN CON CONTROLES'!A12,'TRATAMIENTO DE RIESGO'!$P$6:$P$142))/(COUNTIF('TRATAMIENTO DE RIESGO'!$A$6:$A$152,'VALORACIÓN CON CONTROLES'!A12))</f>
        <v>100</v>
      </c>
      <c r="E12" s="96" t="str">
        <f t="shared" si="0"/>
        <v>Fuerte</v>
      </c>
      <c r="F12" s="96"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6"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6" t="str">
        <f t="shared" si="1"/>
        <v>BAJO</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row>
    <row r="13" spans="1:34" ht="15" customHeight="1" x14ac:dyDescent="0.2">
      <c r="A13" s="96">
        <v>8</v>
      </c>
      <c r="B13" s="95" t="s">
        <v>1897</v>
      </c>
      <c r="C13" s="95" t="s">
        <v>1897</v>
      </c>
      <c r="D13" s="96">
        <f>(SUMIF('TRATAMIENTO DE RIESGO'!$A$6:$A$142,'VALORACIÓN CON CONTROLES'!A13,'TRATAMIENTO DE RIESGO'!$P$6:$P$142))/(COUNTIF('TRATAMIENTO DE RIESGO'!$A$6:$A$152,'VALORACIÓN CON CONTROLES'!A13))</f>
        <v>100</v>
      </c>
      <c r="E13" s="96" t="str">
        <f t="shared" si="0"/>
        <v>Fuerte</v>
      </c>
      <c r="F13" s="96"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6"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Menor</v>
      </c>
      <c r="H13" s="96" t="str">
        <f t="shared" si="1"/>
        <v>BAJO</v>
      </c>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row>
    <row r="14" spans="1:34" ht="15" customHeight="1" x14ac:dyDescent="0.2">
      <c r="A14" s="96">
        <v>9</v>
      </c>
      <c r="B14" s="95" t="s">
        <v>1897</v>
      </c>
      <c r="C14" s="95" t="s">
        <v>1897</v>
      </c>
      <c r="D14" s="96">
        <f>(SUMIF('TRATAMIENTO DE RIESGO'!$A$6:$A$142,'VALORACIÓN CON CONTROLES'!A14,'TRATAMIENTO DE RIESGO'!$P$6:$P$142))/(COUNTIF('TRATAMIENTO DE RIESGO'!$A$6:$A$152,'VALORACIÓN CON CONTROLES'!A14))</f>
        <v>100</v>
      </c>
      <c r="E14" s="96" t="str">
        <f t="shared" si="0"/>
        <v>Fuerte</v>
      </c>
      <c r="F14" s="96"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6"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6" t="str">
        <f t="shared" si="1"/>
        <v>BAJO</v>
      </c>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row>
    <row r="15" spans="1:34" ht="15" customHeight="1" x14ac:dyDescent="0.2">
      <c r="A15" s="96">
        <v>10</v>
      </c>
      <c r="B15" s="95" t="s">
        <v>1897</v>
      </c>
      <c r="C15" s="95" t="s">
        <v>1897</v>
      </c>
      <c r="D15" s="96">
        <f>(SUMIF('TRATAMIENTO DE RIESGO'!$A$6:$A$142,'VALORACIÓN CON CONTROLES'!A15,'TRATAMIENTO DE RIESGO'!$P$6:$P$142))/(COUNTIF('TRATAMIENTO DE RIESGO'!$A$6:$A$152,'VALORACIÓN CON CONTROLES'!A15))</f>
        <v>100</v>
      </c>
      <c r="E15" s="96" t="str">
        <f t="shared" si="0"/>
        <v>Fuerte</v>
      </c>
      <c r="F15" s="96"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6"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Leve</v>
      </c>
      <c r="H15" s="96" t="str">
        <f t="shared" si="1"/>
        <v>BAJO</v>
      </c>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row>
    <row r="16" spans="1:34" ht="15" customHeight="1" x14ac:dyDescent="0.2">
      <c r="A16" s="96">
        <v>11</v>
      </c>
      <c r="B16" s="95" t="s">
        <v>1897</v>
      </c>
      <c r="C16" s="95" t="s">
        <v>1897</v>
      </c>
      <c r="D16" s="96">
        <f>(SUMIF('TRATAMIENTO DE RIESGO'!$A$6:$A$142,'VALORACIÓN CON CONTROLES'!A16,'TRATAMIENTO DE RIESGO'!$P$6:$P$142))/(COUNTIF('TRATAMIENTO DE RIESGO'!$A$6:$A$152,'VALORACIÓN CON CONTROLES'!A16))</f>
        <v>100</v>
      </c>
      <c r="E16" s="96" t="str">
        <f t="shared" si="0"/>
        <v>Fuerte</v>
      </c>
      <c r="F16" s="96"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6"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6" t="str">
        <f t="shared" si="1"/>
        <v>BAJO</v>
      </c>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row>
    <row r="17" spans="1:34" ht="15" customHeight="1" x14ac:dyDescent="0.2">
      <c r="A17" s="96">
        <v>12</v>
      </c>
      <c r="B17" s="95" t="s">
        <v>1897</v>
      </c>
      <c r="C17" s="95" t="s">
        <v>1897</v>
      </c>
      <c r="D17" s="96">
        <f>(SUMIF('TRATAMIENTO DE RIESGO'!$A$6:$A$142,'VALORACIÓN CON CONTROLES'!A17,'TRATAMIENTO DE RIESGO'!$P$6:$P$142))/(COUNTIF('TRATAMIENTO DE RIESGO'!$A$6:$A$152,'VALORACIÓN CON CONTROLES'!A17))</f>
        <v>100</v>
      </c>
      <c r="E17" s="96" t="str">
        <f t="shared" si="0"/>
        <v>Fuerte</v>
      </c>
      <c r="F17" s="96" t="str">
        <f>IF(AND(B17="Directamente",E17="Fuerte",'RIESGO INHERENTE'!K15="Media"),"Muy Baja",IF(AND(B17="Directamente",E17="Fuerte",'RIESGO INHERENTE'!K15="Alta"),"Baja",IF(AND(B17="Directamente",E17="Fuerte",'RIESGO INHERENTE'!K15="Muy Alta"),"Media",IF(AND(B17="Directamente",E17="Fuerte",'RIESGO INHERENTE'!K15="Baja"),"Muy Baja",IF(AND(B17="Directamente",E17="Fuerte",'RIESGO INHERENTE'!K15="Media"),"Muy Baja",IF(AND(B17="Directamente",E17="Moderado",'RIESGO INHERENTE'!K15="Muy Alta"),"Alta",IF(AND(B17="Directamente",E17="Moderado",'RIESGO INHERENTE'!K15="Alta"),"Media",IF(AND(B17="Directamente",E17="Moderado",'RIESGO INHERENTE'!K15="Media"),"Baja",IF(AND(B17="Directamente",E17="Moderado",'RIESGO INHERENTE'!K15="Baja"),"Muy Baja",'RIESGO INHERENTE'!K15)))))))))</f>
        <v>Muy Baja</v>
      </c>
      <c r="G17" s="96" t="str">
        <f>IF(AND(C17="Directamente",E17="Fuerte",'RIESGO INHERENTE'!L15="Moderado"),"Leve",IF(AND(C17="Directamente",E17="Fuerte",'RIESGO INHERENTE'!L15="Mayor"),"Menor",IF(AND(C17="Directamente",E17="Fuerte",'RIESGO INHERENTE'!L15="Catastrófico"),"Moderado",IF(AND(C17="Directamente",E17="Fuerte",'RIESGO INHERENTE'!L15="Menor"),"Leve",IF(AND(C17="Directamente",E17="Fuerte",'RIESGO INHERENTE'!L15="Moderado"),"Leve",IF(AND(C17="Directamente",E17="Moderado",'RIESGO INHERENTE'!L15="Catastrófico"),"Mayor",IF(AND(C17="Directamente",E17="Moderado",'RIESGO INHERENTE'!L15="Mayor"),"Moderado",IF(AND(C17="Directamente",E17="Moderado",'RIESGO INHERENTE'!L15="Moderado"),"Menor",IF(AND(C17="Directamente",E17="Moderado",'RIESGO INHERENTE'!L15="Menor"),"Leve",IF(AND(C17="Indirectamente",E17="Fuerte",'RIESGO INHERENTE'!L15="Catastrófico"),"Mayor",IF(AND(C17="Indirectamente",E17="Fuerte",'RIESGO INHERENTE'!L15="Mayor"),"Moderado",IF(AND(C17="Indirectamente",E17="Fuerte",'RIESGO INHERENTE'!L15="Moderado"),"Menor",IF(AND(C17="Indirectamente",E17="Fuerte",'RIESGO INHERENTE'!L15="Menor"),"Leve",'RIESGO INHERENTE'!L15)))))))))))))</f>
        <v>Leve</v>
      </c>
      <c r="H17" s="96" t="str">
        <f t="shared" si="1"/>
        <v>BAJO</v>
      </c>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row>
    <row r="18" spans="1:34" ht="15" customHeight="1" x14ac:dyDescent="0.2">
      <c r="A18" s="96">
        <v>13</v>
      </c>
      <c r="B18" s="95" t="s">
        <v>1897</v>
      </c>
      <c r="C18" s="95" t="s">
        <v>1897</v>
      </c>
      <c r="D18" s="96">
        <f>(SUMIF('TRATAMIENTO DE RIESGO'!$A$6:$A$142,'VALORACIÓN CON CONTROLES'!A18,'TRATAMIENTO DE RIESGO'!$P$6:$P$142))/(COUNTIF('TRATAMIENTO DE RIESGO'!$A$6:$A$152,'VALORACIÓN CON CONTROLES'!A18))</f>
        <v>100</v>
      </c>
      <c r="E18" s="96" t="str">
        <f t="shared" si="0"/>
        <v>Fuerte</v>
      </c>
      <c r="F18" s="96" t="str">
        <f>IF(AND(B18="Directamente",E18="Fuerte",'RIESGO INHERENTE'!K16="Media"),"Muy Baja",IF(AND(B18="Directamente",E18="Fuerte",'RIESGO INHERENTE'!K16="Alta"),"Baja",IF(AND(B18="Directamente",E18="Fuerte",'RIESGO INHERENTE'!K16="Muy Alta"),"Media",IF(AND(B18="Directamente",E18="Fuerte",'RIESGO INHERENTE'!K16="Baja"),"Muy Baja",IF(AND(B18="Directamente",E18="Fuerte",'RIESGO INHERENTE'!K16="Media"),"Muy Baja",IF(AND(B18="Directamente",E18="Moderado",'RIESGO INHERENTE'!K16="Muy Alta"),"Alta",IF(AND(B18="Directamente",E18="Moderado",'RIESGO INHERENTE'!K16="Alta"),"Media",IF(AND(B18="Directamente",E18="Moderado",'RIESGO INHERENTE'!K16="Media"),"Baja",IF(AND(B18="Directamente",E18="Moderado",'RIESGO INHERENTE'!K16="Baja"),"Muy Baja",'RIESGO INHERENTE'!K16)))))))))</f>
        <v>Muy Baja</v>
      </c>
      <c r="G18" s="96" t="str">
        <f>IF(AND(C18="Directamente",E18="Fuerte",'RIESGO INHERENTE'!L16="Moderado"),"Leve",IF(AND(C18="Directamente",E18="Fuerte",'RIESGO INHERENTE'!L16="Mayor"),"Menor",IF(AND(C18="Directamente",E18="Fuerte",'RIESGO INHERENTE'!L16="Catastrófico"),"Moderado",IF(AND(C18="Directamente",E18="Fuerte",'RIESGO INHERENTE'!L16="Menor"),"Leve",IF(AND(C18="Directamente",E18="Fuerte",'RIESGO INHERENTE'!L16="Moderado"),"Leve",IF(AND(C18="Directamente",E18="Moderado",'RIESGO INHERENTE'!L16="Catastrófico"),"Mayor",IF(AND(C18="Directamente",E18="Moderado",'RIESGO INHERENTE'!L16="Mayor"),"Moderado",IF(AND(C18="Directamente",E18="Moderado",'RIESGO INHERENTE'!L16="Moderado"),"Menor",IF(AND(C18="Directamente",E18="Moderado",'RIESGO INHERENTE'!L16="Menor"),"Leve",IF(AND(C18="Indirectamente",E18="Fuerte",'RIESGO INHERENTE'!L16="Catastrófico"),"Mayor",IF(AND(C18="Indirectamente",E18="Fuerte",'RIESGO INHERENTE'!L16="Mayor"),"Moderado",IF(AND(C18="Indirectamente",E18="Fuerte",'RIESGO INHERENTE'!L16="Moderado"),"Menor",IF(AND(C18="Indirectamente",E18="Fuerte",'RIESGO INHERENTE'!L16="Menor"),"Leve",'RIESGO INHERENTE'!L16)))))))))))))</f>
        <v>Leve</v>
      </c>
      <c r="H18" s="96" t="str">
        <f t="shared" si="1"/>
        <v>BAJO</v>
      </c>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row>
    <row r="19" spans="1:34" ht="15" customHeight="1" x14ac:dyDescent="0.2">
      <c r="A19" s="96">
        <v>14</v>
      </c>
      <c r="B19" s="95" t="s">
        <v>1897</v>
      </c>
      <c r="C19" s="95" t="s">
        <v>1897</v>
      </c>
      <c r="D19" s="96">
        <f>(SUMIF('TRATAMIENTO DE RIESGO'!$A$6:$A$142,'VALORACIÓN CON CONTROLES'!A19,'TRATAMIENTO DE RIESGO'!$P$6:$P$142))/(COUNTIF('TRATAMIENTO DE RIESGO'!$A$6:$A$152,'VALORACIÓN CON CONTROLES'!A19))</f>
        <v>100</v>
      </c>
      <c r="E19" s="96" t="str">
        <f t="shared" si="0"/>
        <v>Fuerte</v>
      </c>
      <c r="F19" s="96" t="str">
        <f>IF(AND(B19="Directamente",E19="Fuerte",'RIESGO INHERENTE'!K17="Media"),"Muy Baja",IF(AND(B19="Directamente",E19="Fuerte",'RIESGO INHERENTE'!K17="Alta"),"Baja",IF(AND(B19="Directamente",E19="Fuerte",'RIESGO INHERENTE'!K17="Muy Alta"),"Media",IF(AND(B19="Directamente",E19="Fuerte",'RIESGO INHERENTE'!K17="Baja"),"Muy Baja",IF(AND(B19="Directamente",E19="Fuerte",'RIESGO INHERENTE'!K17="Media"),"Muy Baja",IF(AND(B19="Directamente",E19="Moderado",'RIESGO INHERENTE'!K17="Muy Alta"),"Alta",IF(AND(B19="Directamente",E19="Moderado",'RIESGO INHERENTE'!K17="Alta"),"Media",IF(AND(B19="Directamente",E19="Moderado",'RIESGO INHERENTE'!K17="Media"),"Baja",IF(AND(B19="Directamente",E19="Moderado",'RIESGO INHERENTE'!K17="Baja"),"Muy Baja",'RIESGO INHERENTE'!K17)))))))))</f>
        <v>Muy Baja</v>
      </c>
      <c r="G19" s="96" t="str">
        <f>IF(AND(C19="Directamente",E19="Fuerte",'RIESGO INHERENTE'!L17="Moderado"),"Leve",IF(AND(C19="Directamente",E19="Fuerte",'RIESGO INHERENTE'!L17="Mayor"),"Menor",IF(AND(C19="Directamente",E19="Fuerte",'RIESGO INHERENTE'!L17="Catastrófico"),"Moderado",IF(AND(C19="Directamente",E19="Fuerte",'RIESGO INHERENTE'!L17="Menor"),"Leve",IF(AND(C19="Directamente",E19="Fuerte",'RIESGO INHERENTE'!L17="Moderado"),"Leve",IF(AND(C19="Directamente",E19="Moderado",'RIESGO INHERENTE'!L17="Catastrófico"),"Mayor",IF(AND(C19="Directamente",E19="Moderado",'RIESGO INHERENTE'!L17="Mayor"),"Moderado",IF(AND(C19="Directamente",E19="Moderado",'RIESGO INHERENTE'!L17="Moderado"),"Menor",IF(AND(C19="Directamente",E19="Moderado",'RIESGO INHERENTE'!L17="Menor"),"Leve",IF(AND(C19="Indirectamente",E19="Fuerte",'RIESGO INHERENTE'!L17="Catastrófico"),"Mayor",IF(AND(C19="Indirectamente",E19="Fuerte",'RIESGO INHERENTE'!L17="Mayor"),"Moderado",IF(AND(C19="Indirectamente",E19="Fuerte",'RIESGO INHERENTE'!L17="Moderado"),"Menor",IF(AND(C19="Indirectamente",E19="Fuerte",'RIESGO INHERENTE'!L17="Menor"),"Leve",'RIESGO INHERENTE'!L17)))))))))))))</f>
        <v>Leve</v>
      </c>
      <c r="H19" s="96" t="str">
        <f t="shared" si="1"/>
        <v>BAJO</v>
      </c>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row>
    <row r="20" spans="1:34" ht="15" customHeight="1" x14ac:dyDescent="0.2">
      <c r="A20" s="96">
        <v>15</v>
      </c>
      <c r="B20" s="95" t="s">
        <v>1897</v>
      </c>
      <c r="C20" s="95" t="s">
        <v>1897</v>
      </c>
      <c r="D20" s="96">
        <f>(SUMIF('TRATAMIENTO DE RIESGO'!$A$6:$A$142,'VALORACIÓN CON CONTROLES'!A20,'TRATAMIENTO DE RIESGO'!$P$6:$P$142))/(COUNTIF('TRATAMIENTO DE RIESGO'!$A$6:$A$152,'VALORACIÓN CON CONTROLES'!A20))</f>
        <v>100</v>
      </c>
      <c r="E20" s="96" t="str">
        <f t="shared" si="0"/>
        <v>Fuerte</v>
      </c>
      <c r="F20" s="96" t="str">
        <f>IF(AND(B20="Directamente",E20="Fuerte",'RIESGO INHERENTE'!K18="Media"),"Muy Baja",IF(AND(B20="Directamente",E20="Fuerte",'RIESGO INHERENTE'!K18="Alta"),"Baja",IF(AND(B20="Directamente",E20="Fuerte",'RIESGO INHERENTE'!K18="Muy Alta"),"Media",IF(AND(B20="Directamente",E20="Fuerte",'RIESGO INHERENTE'!K18="Baja"),"Muy Baja",IF(AND(B20="Directamente",E20="Fuerte",'RIESGO INHERENTE'!K18="Media"),"Muy Baja",IF(AND(B20="Directamente",E20="Moderado",'RIESGO INHERENTE'!K18="Muy Alta"),"Alta",IF(AND(B20="Directamente",E20="Moderado",'RIESGO INHERENTE'!K18="Alta"),"Media",IF(AND(B20="Directamente",E20="Moderado",'RIESGO INHERENTE'!K18="Media"),"Baja",IF(AND(B20="Directamente",E20="Moderado",'RIESGO INHERENTE'!K18="Baja"),"Muy Baja",'RIESGO INHERENTE'!K18)))))))))</f>
        <v>Muy Baja</v>
      </c>
      <c r="G20" s="96" t="str">
        <f>IF(AND(C20="Directamente",E20="Fuerte",'RIESGO INHERENTE'!L18="Moderado"),"Leve",IF(AND(C20="Directamente",E20="Fuerte",'RIESGO INHERENTE'!L18="Mayor"),"Menor",IF(AND(C20="Directamente",E20="Fuerte",'RIESGO INHERENTE'!L18="Catastrófico"),"Moderado",IF(AND(C20="Directamente",E20="Fuerte",'RIESGO INHERENTE'!L18="Menor"),"Leve",IF(AND(C20="Directamente",E20="Fuerte",'RIESGO INHERENTE'!L18="Moderado"),"Leve",IF(AND(C20="Directamente",E20="Moderado",'RIESGO INHERENTE'!L18="Catastrófico"),"Mayor",IF(AND(C20="Directamente",E20="Moderado",'RIESGO INHERENTE'!L18="Mayor"),"Moderado",IF(AND(C20="Directamente",E20="Moderado",'RIESGO INHERENTE'!L18="Moderado"),"Menor",IF(AND(C20="Directamente",E20="Moderado",'RIESGO INHERENTE'!L18="Menor"),"Leve",IF(AND(C20="Indirectamente",E20="Fuerte",'RIESGO INHERENTE'!L18="Catastrófico"),"Mayor",IF(AND(C20="Indirectamente",E20="Fuerte",'RIESGO INHERENTE'!L18="Mayor"),"Moderado",IF(AND(C20="Indirectamente",E20="Fuerte",'RIESGO INHERENTE'!L18="Moderado"),"Menor",IF(AND(C20="Indirectamente",E20="Fuerte",'RIESGO INHERENTE'!L18="Menor"),"Leve",'RIESGO INHERENTE'!L18)))))))))))))</f>
        <v>Leve</v>
      </c>
      <c r="H20" s="96" t="str">
        <f t="shared" si="1"/>
        <v>BAJO</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row>
    <row r="21" spans="1:34" ht="15" customHeight="1" x14ac:dyDescent="0.2">
      <c r="A21" s="96">
        <v>16</v>
      </c>
      <c r="B21" s="95" t="s">
        <v>1897</v>
      </c>
      <c r="C21" s="95" t="s">
        <v>1897</v>
      </c>
      <c r="D21" s="96">
        <f>(SUMIF('TRATAMIENTO DE RIESGO'!$A$6:$A$142,'VALORACIÓN CON CONTROLES'!A21,'TRATAMIENTO DE RIESGO'!$P$6:$P$142))/(COUNTIF('TRATAMIENTO DE RIESGO'!$A$6:$A$152,'VALORACIÓN CON CONTROLES'!A21))</f>
        <v>100</v>
      </c>
      <c r="E21" s="96" t="str">
        <f t="shared" si="0"/>
        <v>Fuerte</v>
      </c>
      <c r="F21" s="96" t="str">
        <f>IF(AND(B21="Directamente",E21="Fuerte",'RIESGO INHERENTE'!K19="Media"),"Muy Baja",IF(AND(B21="Directamente",E21="Fuerte",'RIESGO INHERENTE'!K19="Alta"),"Baja",IF(AND(B21="Directamente",E21="Fuerte",'RIESGO INHERENTE'!K19="Muy Alta"),"Media",IF(AND(B21="Directamente",E21="Fuerte",'RIESGO INHERENTE'!K19="Baja"),"Muy Baja",IF(AND(B21="Directamente",E21="Fuerte",'RIESGO INHERENTE'!K19="Media"),"Muy Baja",IF(AND(B21="Directamente",E21="Moderado",'RIESGO INHERENTE'!K19="Muy Alta"),"Alta",IF(AND(B21="Directamente",E21="Moderado",'RIESGO INHERENTE'!K19="Alta"),"Media",IF(AND(B21="Directamente",E21="Moderado",'RIESGO INHERENTE'!K19="Media"),"Baja",IF(AND(B21="Directamente",E21="Moderado",'RIESGO INHERENTE'!K19="Baja"),"Muy Baja",'RIESGO INHERENTE'!K19)))))))))</f>
        <v>Muy Baja</v>
      </c>
      <c r="G21" s="96" t="str">
        <f>IF(AND(C21="Directamente",E21="Fuerte",'RIESGO INHERENTE'!L19="Moderado"),"Leve",IF(AND(C21="Directamente",E21="Fuerte",'RIESGO INHERENTE'!L19="Mayor"),"Menor",IF(AND(C21="Directamente",E21="Fuerte",'RIESGO INHERENTE'!L19="Catastrófico"),"Moderado",IF(AND(C21="Directamente",E21="Fuerte",'RIESGO INHERENTE'!L19="Menor"),"Leve",IF(AND(C21="Directamente",E21="Fuerte",'RIESGO INHERENTE'!L19="Moderado"),"Leve",IF(AND(C21="Directamente",E21="Moderado",'RIESGO INHERENTE'!L19="Catastrófico"),"Mayor",IF(AND(C21="Directamente",E21="Moderado",'RIESGO INHERENTE'!L19="Mayor"),"Moderado",IF(AND(C21="Directamente",E21="Moderado",'RIESGO INHERENTE'!L19="Moderado"),"Menor",IF(AND(C21="Directamente",E21="Moderado",'RIESGO INHERENTE'!L19="Menor"),"Leve",IF(AND(C21="Indirectamente",E21="Fuerte",'RIESGO INHERENTE'!L19="Catastrófico"),"Mayor",IF(AND(C21="Indirectamente",E21="Fuerte",'RIESGO INHERENTE'!L19="Mayor"),"Moderado",IF(AND(C21="Indirectamente",E21="Fuerte",'RIESGO INHERENTE'!L19="Moderado"),"Menor",IF(AND(C21="Indirectamente",E21="Fuerte",'RIESGO INHERENTE'!L19="Menor"),"Leve",'RIESGO INHERENTE'!L19)))))))))))))</f>
        <v>Leve</v>
      </c>
      <c r="H21" s="96" t="str">
        <f t="shared" si="1"/>
        <v>BAJO</v>
      </c>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ht="15" customHeight="1" x14ac:dyDescent="0.2">
      <c r="A22" s="96">
        <v>17</v>
      </c>
      <c r="B22" s="95" t="s">
        <v>1897</v>
      </c>
      <c r="C22" s="95" t="s">
        <v>1897</v>
      </c>
      <c r="D22" s="96">
        <f>(SUMIF('TRATAMIENTO DE RIESGO'!$A$6:$A$142,'VALORACIÓN CON CONTROLES'!A22,'TRATAMIENTO DE RIESGO'!$P$6:$P$142))/(COUNTIF('TRATAMIENTO DE RIESGO'!$A$6:$A$152,'VALORACIÓN CON CONTROLES'!A22))</f>
        <v>100</v>
      </c>
      <c r="E22" s="96" t="str">
        <f t="shared" si="0"/>
        <v>Fuerte</v>
      </c>
      <c r="F22" s="96" t="str">
        <f>IF(AND(B22="Directamente",E22="Fuerte",'RIESGO INHERENTE'!K20="Media"),"Muy Baja",IF(AND(B22="Directamente",E22="Fuerte",'RIESGO INHERENTE'!K20="Alta"),"Baja",IF(AND(B22="Directamente",E22="Fuerte",'RIESGO INHERENTE'!K20="Muy Alta"),"Media",IF(AND(B22="Directamente",E22="Fuerte",'RIESGO INHERENTE'!K20="Baja"),"Muy Baja",IF(AND(B22="Directamente",E22="Fuerte",'RIESGO INHERENTE'!K20="Media"),"Muy Baja",IF(AND(B22="Directamente",E22="Moderado",'RIESGO INHERENTE'!K20="Muy Alta"),"Alta",IF(AND(B22="Directamente",E22="Moderado",'RIESGO INHERENTE'!K20="Alta"),"Media",IF(AND(B22="Directamente",E22="Moderado",'RIESGO INHERENTE'!K20="Media"),"Baja",IF(AND(B22="Directamente",E22="Moderado",'RIESGO INHERENTE'!K20="Baja"),"Muy Baja",'RIESGO INHERENTE'!K20)))))))))</f>
        <v>Muy Baja</v>
      </c>
      <c r="G22" s="96" t="str">
        <f>IF(AND(C22="Directamente",E22="Fuerte",'RIESGO INHERENTE'!L20="Moderado"),"Leve",IF(AND(C22="Directamente",E22="Fuerte",'RIESGO INHERENTE'!L20="Mayor"),"Menor",IF(AND(C22="Directamente",E22="Fuerte",'RIESGO INHERENTE'!L20="Catastrófico"),"Moderado",IF(AND(C22="Directamente",E22="Fuerte",'RIESGO INHERENTE'!L20="Menor"),"Leve",IF(AND(C22="Directamente",E22="Fuerte",'RIESGO INHERENTE'!L20="Moderado"),"Leve",IF(AND(C22="Directamente",E22="Moderado",'RIESGO INHERENTE'!L20="Catastrófico"),"Mayor",IF(AND(C22="Directamente",E22="Moderado",'RIESGO INHERENTE'!L20="Mayor"),"Moderado",IF(AND(C22="Directamente",E22="Moderado",'RIESGO INHERENTE'!L20="Moderado"),"Menor",IF(AND(C22="Directamente",E22="Moderado",'RIESGO INHERENTE'!L20="Menor"),"Leve",IF(AND(C22="Indirectamente",E22="Fuerte",'RIESGO INHERENTE'!L20="Catastrófico"),"Mayor",IF(AND(C22="Indirectamente",E22="Fuerte",'RIESGO INHERENTE'!L20="Mayor"),"Moderado",IF(AND(C22="Indirectamente",E22="Fuerte",'RIESGO INHERENTE'!L20="Moderado"),"Menor",IF(AND(C22="Indirectamente",E22="Fuerte",'RIESGO INHERENTE'!L20="Menor"),"Leve",'RIESGO INHERENTE'!L20)))))))))))))</f>
        <v>Leve</v>
      </c>
      <c r="H22" s="96" t="str">
        <f t="shared" si="1"/>
        <v>BAJO</v>
      </c>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row>
    <row r="23" spans="1:34" ht="15" customHeight="1" x14ac:dyDescent="0.2">
      <c r="A23" s="96">
        <v>18</v>
      </c>
      <c r="B23" s="95" t="s">
        <v>1897</v>
      </c>
      <c r="C23" s="95" t="s">
        <v>1897</v>
      </c>
      <c r="D23" s="96">
        <f>(SUMIF('TRATAMIENTO DE RIESGO'!$A$6:$A$142,'VALORACIÓN CON CONTROLES'!A23,'TRATAMIENTO DE RIESGO'!$P$6:$P$142))/(COUNTIF('TRATAMIENTO DE RIESGO'!$A$6:$A$152,'VALORACIÓN CON CONTROLES'!A23))</f>
        <v>100</v>
      </c>
      <c r="E23" s="96" t="str">
        <f t="shared" si="0"/>
        <v>Fuerte</v>
      </c>
      <c r="F23" s="96"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6"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6" t="str">
        <f t="shared" si="1"/>
        <v>BAJO</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row>
    <row r="24" spans="1:34" ht="15" customHeight="1" x14ac:dyDescent="0.2">
      <c r="A24" s="96">
        <v>19</v>
      </c>
      <c r="B24" s="95" t="s">
        <v>1897</v>
      </c>
      <c r="C24" s="95" t="s">
        <v>1897</v>
      </c>
      <c r="D24" s="96">
        <f>(SUMIF('TRATAMIENTO DE RIESGO'!$A$6:$A$142,'VALORACIÓN CON CONTROLES'!A24,'TRATAMIENTO DE RIESGO'!$P$6:$P$142))/(COUNTIF('TRATAMIENTO DE RIESGO'!$A$6:$A$152,'VALORACIÓN CON CONTROLES'!A24))</f>
        <v>100</v>
      </c>
      <c r="E24" s="96" t="str">
        <f t="shared" si="0"/>
        <v>Fuerte</v>
      </c>
      <c r="F24" s="96" t="str">
        <f>IF(AND(B24="Directamente",E24="Fuerte",'RIESGO INHERENTE'!K23="Media"),"Muy Baja",IF(AND(B24="Directamente",E24="Fuerte",'RIESGO INHERENTE'!K23="Alta"),"Baja",IF(AND(B24="Directamente",E24="Fuerte",'RIESGO INHERENTE'!K23="Muy Alta"),"Media",IF(AND(B24="Directamente",E24="Fuerte",'RIESGO INHERENTE'!K23="Baja"),"Muy Baja",IF(AND(B24="Directamente",E24="Fuerte",'RIESGO INHERENTE'!K23="Media"),"Muy Baja",IF(AND(B24="Directamente",E24="Moderado",'RIESGO INHERENTE'!K23="Muy Alta"),"Alta",IF(AND(B24="Directamente",E24="Moderado",'RIESGO INHERENTE'!K23="Alta"),"Media",IF(AND(B24="Directamente",E24="Moderado",'RIESGO INHERENTE'!K23="Media"),"Baja",IF(AND(B24="Directamente",E24="Moderado",'RIESGO INHERENTE'!K23="Baja"),"Muy Baja",'RIESGO INHERENTE'!K23)))))))))</f>
        <v>Muy Baja</v>
      </c>
      <c r="G24" s="96" t="str">
        <f>IF(AND(C24="Directamente",E24="Fuerte",'RIESGO INHERENTE'!L23="Moderado"),"Leve",IF(AND(C24="Directamente",E24="Fuerte",'RIESGO INHERENTE'!L23="Mayor"),"Menor",IF(AND(C24="Directamente",E24="Fuerte",'RIESGO INHERENTE'!L23="Catastrófico"),"Moderado",IF(AND(C24="Directamente",E24="Fuerte",'RIESGO INHERENTE'!L23="Menor"),"Leve",IF(AND(C24="Directamente",E24="Fuerte",'RIESGO INHERENTE'!L23="Moderado"),"Leve",IF(AND(C24="Directamente",E24="Moderado",'RIESGO INHERENTE'!L23="Catastrófico"),"Mayor",IF(AND(C24="Directamente",E24="Moderado",'RIESGO INHERENTE'!L23="Mayor"),"Moderado",IF(AND(C24="Directamente",E24="Moderado",'RIESGO INHERENTE'!L23="Moderado"),"Menor",IF(AND(C24="Directamente",E24="Moderado",'RIESGO INHERENTE'!L23="Menor"),"Leve",IF(AND(C24="Indirectamente",E24="Fuerte",'RIESGO INHERENTE'!L23="Catastrófico"),"Mayor",IF(AND(C24="Indirectamente",E24="Fuerte",'RIESGO INHERENTE'!L23="Mayor"),"Moderado",IF(AND(C24="Indirectamente",E24="Fuerte",'RIESGO INHERENTE'!L23="Moderado"),"Menor",IF(AND(C24="Indirectamente",E24="Fuerte",'RIESGO INHERENTE'!L23="Menor"),"Leve",'RIESGO INHERENTE'!L23)))))))))))))</f>
        <v>Leve</v>
      </c>
      <c r="H24" s="96" t="str">
        <f t="shared" si="1"/>
        <v>BAJO</v>
      </c>
    </row>
    <row r="25" spans="1:34" ht="15" customHeight="1" x14ac:dyDescent="0.2">
      <c r="A25" s="96">
        <v>20</v>
      </c>
      <c r="B25" s="95" t="s">
        <v>1897</v>
      </c>
      <c r="C25" s="95" t="s">
        <v>1897</v>
      </c>
      <c r="D25" s="96">
        <f>(SUMIF('TRATAMIENTO DE RIESGO'!$A$6:$A$142,'VALORACIÓN CON CONTROLES'!A25,'TRATAMIENTO DE RIESGO'!$P$6:$P$142))/(COUNTIF('TRATAMIENTO DE RIESGO'!$A$6:$A$152,'VALORACIÓN CON CONTROLES'!A25))</f>
        <v>100</v>
      </c>
      <c r="E25" s="96" t="str">
        <f t="shared" si="0"/>
        <v>Fuerte</v>
      </c>
      <c r="F25" s="96"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6"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6" t="str">
        <f t="shared" si="1"/>
        <v>BAJO</v>
      </c>
    </row>
    <row r="26" spans="1:34" ht="15" customHeight="1" x14ac:dyDescent="0.2">
      <c r="A26" s="96">
        <v>21</v>
      </c>
      <c r="B26" s="95" t="s">
        <v>1897</v>
      </c>
      <c r="C26" s="95" t="s">
        <v>1897</v>
      </c>
      <c r="D26" s="96">
        <f>(SUMIF('TRATAMIENTO DE RIESGO'!$A$6:$A$142,'VALORACIÓN CON CONTROLES'!A26,'TRATAMIENTO DE RIESGO'!$P$6:$P$142))/(COUNTIF('TRATAMIENTO DE RIESGO'!$A$6:$A$152,'VALORACIÓN CON CONTROLES'!A26))</f>
        <v>100</v>
      </c>
      <c r="E26" s="96" t="str">
        <f t="shared" si="0"/>
        <v>Fuerte</v>
      </c>
      <c r="F26" s="96"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6"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6" t="str">
        <f t="shared" si="1"/>
        <v>BAJO</v>
      </c>
    </row>
    <row r="27" spans="1:34" ht="15" customHeight="1" x14ac:dyDescent="0.2">
      <c r="A27" s="96">
        <v>22</v>
      </c>
      <c r="B27" s="95" t="s">
        <v>1897</v>
      </c>
      <c r="C27" s="95" t="s">
        <v>1897</v>
      </c>
      <c r="D27" s="96">
        <f>(SUMIF('TRATAMIENTO DE RIESGO'!$A$6:$A$142,'VALORACIÓN CON CONTROLES'!A27,'TRATAMIENTO DE RIESGO'!$P$6:$P$142))/(COUNTIF('TRATAMIENTO DE RIESGO'!$A$6:$A$152,'VALORACIÓN CON CONTROLES'!A27))</f>
        <v>100</v>
      </c>
      <c r="E27" s="96" t="str">
        <f t="shared" si="0"/>
        <v>Fuerte</v>
      </c>
      <c r="F27" s="96"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6"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6" t="str">
        <f t="shared" si="1"/>
        <v>BAJO</v>
      </c>
    </row>
    <row r="28" spans="1:34" ht="15" customHeight="1" x14ac:dyDescent="0.2">
      <c r="A28" s="96">
        <v>23</v>
      </c>
      <c r="B28" s="95" t="s">
        <v>1897</v>
      </c>
      <c r="C28" s="95" t="s">
        <v>1897</v>
      </c>
      <c r="D28" s="96">
        <f>(SUMIF('TRATAMIENTO DE RIESGO'!$A$6:$A$142,'VALORACIÓN CON CONTROLES'!A28,'TRATAMIENTO DE RIESGO'!$P$6:$P$142))/(COUNTIF('TRATAMIENTO DE RIESGO'!$A$6:$A$152,'VALORACIÓN CON CONTROLES'!A28))</f>
        <v>100</v>
      </c>
      <c r="E28" s="96" t="str">
        <f t="shared" si="0"/>
        <v>Fuerte</v>
      </c>
      <c r="F28" s="96"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6"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Menor</v>
      </c>
      <c r="H28" s="96" t="str">
        <f t="shared" si="1"/>
        <v>BAJO</v>
      </c>
    </row>
    <row r="29" spans="1:34" ht="15" customHeight="1" x14ac:dyDescent="0.2">
      <c r="A29" s="96">
        <v>24</v>
      </c>
      <c r="B29" s="95" t="s">
        <v>1897</v>
      </c>
      <c r="C29" s="95" t="s">
        <v>1897</v>
      </c>
      <c r="D29" s="96">
        <f>(SUMIF('TRATAMIENTO DE RIESGO'!$A$6:$A$142,'VALORACIÓN CON CONTROLES'!A29,'TRATAMIENTO DE RIESGO'!$P$6:$P$142))/(COUNTIF('TRATAMIENTO DE RIESGO'!$A$6:$A$152,'VALORACIÓN CON CONTROLES'!A29))</f>
        <v>100</v>
      </c>
      <c r="E29" s="96" t="str">
        <f t="shared" si="0"/>
        <v>Fuerte</v>
      </c>
      <c r="F29" s="96"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6"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Menor</v>
      </c>
      <c r="H29" s="96" t="str">
        <f t="shared" si="1"/>
        <v>BAJO</v>
      </c>
    </row>
    <row r="30" spans="1:34" ht="15" customHeight="1" x14ac:dyDescent="0.2">
      <c r="A30" s="96">
        <v>25</v>
      </c>
      <c r="B30" s="95" t="s">
        <v>1897</v>
      </c>
      <c r="C30" s="95" t="s">
        <v>1897</v>
      </c>
      <c r="D30" s="96">
        <f>(SUMIF('TRATAMIENTO DE RIESGO'!$A$6:$A$142,'VALORACIÓN CON CONTROLES'!A30,'TRATAMIENTO DE RIESGO'!$P$6:$P$142))/(COUNTIF('TRATAMIENTO DE RIESGO'!$A$6:$A$152,'VALORACIÓN CON CONTROLES'!A30))</f>
        <v>100</v>
      </c>
      <c r="E30" s="96" t="str">
        <f t="shared" si="0"/>
        <v>Fuerte</v>
      </c>
      <c r="F30" s="96"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6"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Menor</v>
      </c>
      <c r="H30" s="96" t="str">
        <f t="shared" si="1"/>
        <v>BAJO</v>
      </c>
    </row>
    <row r="31" spans="1:34" ht="15" customHeight="1" x14ac:dyDescent="0.2">
      <c r="A31" s="96">
        <v>26</v>
      </c>
      <c r="B31" s="95" t="s">
        <v>1897</v>
      </c>
      <c r="C31" s="95" t="s">
        <v>1897</v>
      </c>
      <c r="D31" s="96">
        <f>(SUMIF('TRATAMIENTO DE RIESGO'!$A$6:$A$142,'VALORACIÓN CON CONTROLES'!A31,'TRATAMIENTO DE RIESGO'!$P$6:$P$142))/(COUNTIF('TRATAMIENTO DE RIESGO'!$A$6:$A$152,'VALORACIÓN CON CONTROLES'!A31))</f>
        <v>100</v>
      </c>
      <c r="E31" s="96" t="str">
        <f t="shared" si="0"/>
        <v>Fuerte</v>
      </c>
      <c r="F31" s="96"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6"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Leve</v>
      </c>
      <c r="H31" s="96" t="str">
        <f t="shared" si="1"/>
        <v>BAJO</v>
      </c>
    </row>
    <row r="32" spans="1:34" ht="15" customHeight="1" x14ac:dyDescent="0.2">
      <c r="A32" s="96">
        <v>27</v>
      </c>
      <c r="B32" s="95" t="s">
        <v>1897</v>
      </c>
      <c r="C32" s="95" t="s">
        <v>1897</v>
      </c>
      <c r="D32" s="96">
        <f>(SUMIF('TRATAMIENTO DE RIESGO'!$A$6:$A$142,'VALORACIÓN CON CONTROLES'!A32,'TRATAMIENTO DE RIESGO'!$P$6:$P$142))/(COUNTIF('TRATAMIENTO DE RIESGO'!$A$6:$A$152,'VALORACIÓN CON CONTROLES'!A32))</f>
        <v>100</v>
      </c>
      <c r="E32" s="96" t="str">
        <f t="shared" si="0"/>
        <v>Fuerte</v>
      </c>
      <c r="F32" s="96"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6"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Leve</v>
      </c>
      <c r="H32" s="96" t="str">
        <f t="shared" si="1"/>
        <v>BAJO</v>
      </c>
    </row>
    <row r="33" ht="15" customHeight="1" x14ac:dyDescent="0.2"/>
  </sheetData>
  <dataConsolidate/>
  <mergeCells count="9">
    <mergeCell ref="B1:G1"/>
    <mergeCell ref="G4:G5"/>
    <mergeCell ref="H4:H5"/>
    <mergeCell ref="A4:A5"/>
    <mergeCell ref="B4:C4"/>
    <mergeCell ref="D4:D5"/>
    <mergeCell ref="E4:E5"/>
    <mergeCell ref="F4:F5"/>
    <mergeCell ref="A3:H3"/>
  </mergeCells>
  <conditionalFormatting sqref="H6:H32">
    <cfRule type="containsText" dxfId="3" priority="165" operator="containsText" text="EXTREMO">
      <formula>NOT(ISERROR(SEARCH("EXTREMO",H6)))</formula>
    </cfRule>
    <cfRule type="containsText" dxfId="2" priority="166" operator="containsText" text="ALTO">
      <formula>NOT(ISERROR(SEARCH("ALTO",H6)))</formula>
    </cfRule>
    <cfRule type="containsText" dxfId="1" priority="167" operator="containsText" text="MODERADO">
      <formula>NOT(ISERROR(SEARCH("MODERADO",H6)))</formula>
    </cfRule>
    <cfRule type="containsText" dxfId="0" priority="168" operator="containsText" text="BAJO">
      <formula>NOT(ISERROR(SEARCH("BAJO",H6)))</formula>
    </cfRule>
  </conditionalFormatting>
  <dataValidations count="1">
    <dataValidation allowBlank="1" showInputMessage="1" showErrorMessage="1" sqref="F6:G32" xr:uid="{00000000-0002-0000-0500-000000000000}"/>
  </dataValidations>
  <pageMargins left="0.70866141732283472" right="0.70866141732283472" top="0.74803149606299213" bottom="0.74803149606299213" header="0.31496062992125984" footer="0.31496062992125984"/>
  <pageSetup scale="6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B6:B32</xm:sqref>
        </x14:dataValidation>
        <x14:dataValidation type="list" allowBlank="1" showInputMessage="1" showErrorMessage="1" xr:uid="{00000000-0002-0000-0500-000002000000}">
          <x14:formula1>
            <xm:f>'TABLAS DE INFORMACIÓN'!$AK$4:$AK$6</xm:f>
          </x14:formula1>
          <xm:sqref>C6:C32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33"/>
  <sheetViews>
    <sheetView tabSelected="1" view="pageBreakPreview" zoomScale="90" zoomScaleNormal="90" zoomScaleSheetLayoutView="90" workbookViewId="0">
      <selection activeCell="E29" sqref="E29"/>
    </sheetView>
  </sheetViews>
  <sheetFormatPr baseColWidth="10" defaultColWidth="11.42578125" defaultRowHeight="12.75" x14ac:dyDescent="0.2"/>
  <cols>
    <col min="1" max="1" width="20.42578125" style="83" customWidth="1"/>
    <col min="2" max="3" width="36.140625" style="83" customWidth="1"/>
    <col min="4" max="4" width="22.140625" style="83" customWidth="1"/>
    <col min="5" max="5" width="27.85546875" style="83" customWidth="1"/>
    <col min="6" max="6" width="25.28515625" style="83" bestFit="1" customWidth="1"/>
    <col min="7" max="7" width="28" style="83" customWidth="1"/>
    <col min="8" max="16384" width="11.42578125" style="83"/>
  </cols>
  <sheetData>
    <row r="1" spans="1:25" s="79" customFormat="1" ht="87.75" customHeight="1" thickBot="1" x14ac:dyDescent="0.3">
      <c r="A1" s="165"/>
      <c r="B1" s="305" t="s">
        <v>0</v>
      </c>
      <c r="C1" s="305"/>
      <c r="D1" s="305"/>
      <c r="E1" s="305"/>
      <c r="F1" s="305"/>
      <c r="G1" s="207" t="s">
        <v>1</v>
      </c>
    </row>
    <row r="2" spans="1:25" ht="15.75" customHeight="1" thickBot="1" x14ac:dyDescent="0.25">
      <c r="A2" s="319"/>
      <c r="B2" s="319"/>
      <c r="C2" s="319"/>
      <c r="D2" s="319"/>
      <c r="E2" s="319"/>
      <c r="F2" s="319"/>
      <c r="G2" s="320"/>
      <c r="H2" s="82"/>
      <c r="I2" s="78"/>
      <c r="J2" s="78"/>
      <c r="K2" s="78"/>
      <c r="L2" s="78"/>
      <c r="M2" s="78"/>
      <c r="N2" s="78"/>
      <c r="O2" s="78"/>
      <c r="P2" s="78"/>
      <c r="Q2" s="78"/>
      <c r="R2" s="78"/>
      <c r="S2" s="78"/>
      <c r="T2" s="78"/>
      <c r="U2" s="78"/>
      <c r="V2" s="78"/>
      <c r="W2" s="78"/>
      <c r="X2" s="78"/>
      <c r="Y2" s="78"/>
    </row>
    <row r="3" spans="1:25" ht="15.75" customHeight="1" thickBot="1" x14ac:dyDescent="0.25">
      <c r="A3" s="321" t="s">
        <v>1898</v>
      </c>
      <c r="B3" s="322"/>
      <c r="C3" s="322"/>
      <c r="D3" s="322"/>
      <c r="E3" s="322"/>
      <c r="F3" s="322"/>
      <c r="G3" s="323"/>
      <c r="H3" s="78"/>
      <c r="I3" s="78"/>
      <c r="J3" s="78"/>
      <c r="K3" s="78"/>
      <c r="L3" s="78"/>
      <c r="M3" s="78"/>
      <c r="N3" s="78"/>
      <c r="O3" s="78"/>
      <c r="P3" s="78"/>
      <c r="Q3" s="78"/>
      <c r="R3" s="78"/>
      <c r="S3" s="78"/>
      <c r="T3" s="78"/>
      <c r="U3" s="78"/>
      <c r="V3" s="78"/>
      <c r="W3" s="78"/>
      <c r="X3" s="78"/>
      <c r="Y3" s="78"/>
    </row>
    <row r="4" spans="1:25" ht="15.75" customHeight="1" thickBot="1" x14ac:dyDescent="0.25">
      <c r="A4" s="324" t="s">
        <v>1720</v>
      </c>
      <c r="B4" s="316" t="s">
        <v>1899</v>
      </c>
      <c r="C4" s="317"/>
      <c r="D4" s="317"/>
      <c r="E4" s="318"/>
      <c r="F4" s="316" t="s">
        <v>1900</v>
      </c>
      <c r="G4" s="318"/>
      <c r="H4" s="78"/>
      <c r="I4" s="78"/>
      <c r="J4" s="78"/>
      <c r="K4" s="78"/>
      <c r="L4" s="78"/>
      <c r="M4" s="78"/>
      <c r="N4" s="78"/>
      <c r="O4" s="78"/>
      <c r="P4" s="78"/>
      <c r="Q4" s="78"/>
      <c r="R4" s="78"/>
      <c r="S4" s="78"/>
      <c r="T4" s="78"/>
      <c r="U4" s="78"/>
      <c r="V4" s="78"/>
      <c r="W4" s="78"/>
      <c r="X4" s="78"/>
      <c r="Y4" s="78"/>
    </row>
    <row r="5" spans="1:25" s="75" customFormat="1" ht="13.5" thickBot="1" x14ac:dyDescent="0.3">
      <c r="A5" s="325"/>
      <c r="B5" s="168" t="s">
        <v>1831</v>
      </c>
      <c r="C5" s="168" t="s">
        <v>1901</v>
      </c>
      <c r="D5" s="169" t="s">
        <v>1842</v>
      </c>
      <c r="E5" s="169" t="s">
        <v>1902</v>
      </c>
      <c r="F5" s="169" t="s">
        <v>1903</v>
      </c>
      <c r="G5" s="169" t="s">
        <v>1904</v>
      </c>
      <c r="H5" s="76"/>
      <c r="I5" s="76"/>
      <c r="J5" s="76"/>
      <c r="K5" s="76"/>
      <c r="L5" s="76"/>
      <c r="M5" s="76"/>
      <c r="N5" s="76"/>
      <c r="O5" s="76"/>
      <c r="P5" s="76"/>
      <c r="Q5" s="76"/>
      <c r="R5" s="76"/>
      <c r="S5" s="76"/>
      <c r="T5" s="76"/>
      <c r="U5" s="76"/>
      <c r="V5" s="76"/>
      <c r="W5" s="76"/>
      <c r="X5" s="76"/>
      <c r="Y5" s="76"/>
    </row>
    <row r="6" spans="1:25" s="75" customFormat="1" ht="25.5" x14ac:dyDescent="0.25">
      <c r="A6" s="87">
        <v>1</v>
      </c>
      <c r="B6" s="94" t="s">
        <v>1849</v>
      </c>
      <c r="C6" s="191" t="s">
        <v>1905</v>
      </c>
      <c r="D6" s="94" t="s">
        <v>62</v>
      </c>
      <c r="E6" s="191" t="s">
        <v>1906</v>
      </c>
      <c r="F6" s="192">
        <v>45292</v>
      </c>
      <c r="G6" s="133">
        <v>45657</v>
      </c>
      <c r="H6" s="76"/>
      <c r="I6" s="76"/>
      <c r="J6" s="76"/>
      <c r="K6" s="76"/>
      <c r="L6" s="76"/>
      <c r="M6" s="76"/>
      <c r="N6" s="76"/>
      <c r="O6" s="76"/>
      <c r="P6" s="76"/>
      <c r="Q6" s="76"/>
      <c r="R6" s="76"/>
      <c r="S6" s="76"/>
      <c r="T6" s="76"/>
      <c r="U6" s="76"/>
      <c r="V6" s="76"/>
      <c r="W6" s="76"/>
      <c r="X6" s="76"/>
      <c r="Y6" s="76"/>
    </row>
    <row r="7" spans="1:25" s="75" customFormat="1" ht="38.25" x14ac:dyDescent="0.25">
      <c r="A7" s="87">
        <v>2</v>
      </c>
      <c r="B7" s="94" t="s">
        <v>1849</v>
      </c>
      <c r="C7" s="191" t="s">
        <v>1905</v>
      </c>
      <c r="D7" s="94" t="s">
        <v>62</v>
      </c>
      <c r="E7" s="191" t="s">
        <v>1907</v>
      </c>
      <c r="F7" s="192">
        <v>45292</v>
      </c>
      <c r="G7" s="133">
        <v>45657</v>
      </c>
      <c r="H7" s="76"/>
      <c r="I7" s="76"/>
      <c r="J7" s="76"/>
      <c r="K7" s="76"/>
      <c r="L7" s="76"/>
      <c r="M7" s="76"/>
      <c r="N7" s="76"/>
      <c r="O7" s="76"/>
      <c r="P7" s="76"/>
      <c r="Q7" s="76"/>
      <c r="R7" s="76"/>
      <c r="S7" s="76"/>
      <c r="T7" s="76"/>
      <c r="U7" s="76"/>
      <c r="V7" s="76"/>
      <c r="W7" s="76"/>
      <c r="X7" s="76"/>
      <c r="Y7" s="76"/>
    </row>
    <row r="8" spans="1:25" s="75" customFormat="1" ht="38.25" x14ac:dyDescent="0.25">
      <c r="A8" s="87">
        <v>3</v>
      </c>
      <c r="B8" s="94" t="s">
        <v>1849</v>
      </c>
      <c r="C8" s="191" t="s">
        <v>1905</v>
      </c>
      <c r="D8" s="94" t="s">
        <v>62</v>
      </c>
      <c r="E8" s="191" t="s">
        <v>1908</v>
      </c>
      <c r="F8" s="192">
        <v>45292</v>
      </c>
      <c r="G8" s="133">
        <v>45657</v>
      </c>
      <c r="H8" s="76"/>
      <c r="I8" s="76"/>
      <c r="J8" s="76"/>
      <c r="K8" s="76"/>
      <c r="L8" s="76"/>
      <c r="M8" s="76"/>
      <c r="N8" s="76"/>
      <c r="O8" s="76"/>
      <c r="P8" s="76"/>
      <c r="Q8" s="76"/>
      <c r="R8" s="76"/>
      <c r="S8" s="76"/>
      <c r="T8" s="76"/>
      <c r="U8" s="76"/>
      <c r="V8" s="76"/>
      <c r="W8" s="76"/>
      <c r="X8" s="76"/>
      <c r="Y8" s="76"/>
    </row>
    <row r="9" spans="1:25" s="75" customFormat="1" ht="25.5" x14ac:dyDescent="0.25">
      <c r="A9" s="87">
        <v>4</v>
      </c>
      <c r="B9" s="94" t="s">
        <v>1849</v>
      </c>
      <c r="C9" s="191" t="s">
        <v>1905</v>
      </c>
      <c r="D9" s="94" t="s">
        <v>62</v>
      </c>
      <c r="E9" s="92" t="s">
        <v>2248</v>
      </c>
      <c r="F9" s="192">
        <v>45292</v>
      </c>
      <c r="G9" s="133">
        <v>45657</v>
      </c>
      <c r="H9" s="76"/>
      <c r="I9" s="76"/>
      <c r="J9" s="76"/>
      <c r="K9" s="76"/>
      <c r="L9" s="76"/>
      <c r="M9" s="76"/>
      <c r="N9" s="76"/>
      <c r="O9" s="76"/>
      <c r="P9" s="76"/>
      <c r="Q9" s="76"/>
      <c r="R9" s="76"/>
      <c r="S9" s="76"/>
      <c r="T9" s="76"/>
      <c r="U9" s="76"/>
      <c r="V9" s="76"/>
      <c r="W9" s="76"/>
      <c r="X9" s="76"/>
      <c r="Y9" s="76"/>
    </row>
    <row r="10" spans="1:25" s="75" customFormat="1" ht="25.5" x14ac:dyDescent="0.25">
      <c r="A10" s="87">
        <v>5</v>
      </c>
      <c r="B10" s="94" t="s">
        <v>1849</v>
      </c>
      <c r="C10" s="191" t="s">
        <v>1905</v>
      </c>
      <c r="D10" s="94" t="s">
        <v>62</v>
      </c>
      <c r="E10" s="92" t="s">
        <v>2249</v>
      </c>
      <c r="F10" s="192">
        <v>45292</v>
      </c>
      <c r="G10" s="133">
        <v>45657</v>
      </c>
      <c r="H10" s="76"/>
      <c r="I10" s="76"/>
      <c r="J10" s="76"/>
      <c r="K10" s="76"/>
      <c r="L10" s="76"/>
      <c r="M10" s="76"/>
      <c r="N10" s="76"/>
      <c r="O10" s="76"/>
      <c r="P10" s="76"/>
      <c r="Q10" s="76"/>
      <c r="R10" s="76"/>
      <c r="S10" s="76"/>
      <c r="T10" s="76"/>
      <c r="U10" s="76"/>
      <c r="V10" s="76"/>
      <c r="W10" s="76"/>
      <c r="X10" s="76"/>
      <c r="Y10" s="76"/>
    </row>
    <row r="11" spans="1:25" s="75" customFormat="1" ht="38.25" x14ac:dyDescent="0.25">
      <c r="A11" s="87">
        <v>6</v>
      </c>
      <c r="B11" s="94" t="s">
        <v>1849</v>
      </c>
      <c r="C11" s="191" t="s">
        <v>1905</v>
      </c>
      <c r="D11" s="94" t="s">
        <v>62</v>
      </c>
      <c r="E11" s="191" t="s">
        <v>1909</v>
      </c>
      <c r="F11" s="192">
        <v>45292</v>
      </c>
      <c r="G11" s="133">
        <v>45657</v>
      </c>
      <c r="H11" s="76"/>
      <c r="I11" s="76"/>
      <c r="J11" s="76"/>
      <c r="K11" s="76"/>
      <c r="L11" s="76"/>
      <c r="M11" s="76"/>
      <c r="N11" s="76"/>
      <c r="O11" s="76"/>
      <c r="P11" s="76"/>
      <c r="Q11" s="76"/>
      <c r="R11" s="76"/>
      <c r="S11" s="76"/>
      <c r="T11" s="76"/>
      <c r="U11" s="76"/>
      <c r="V11" s="76"/>
      <c r="W11" s="76"/>
      <c r="X11" s="76"/>
      <c r="Y11" s="76"/>
    </row>
    <row r="12" spans="1:25" s="75" customFormat="1" ht="38.25" x14ac:dyDescent="0.25">
      <c r="A12" s="87">
        <v>7</v>
      </c>
      <c r="B12" s="94" t="s">
        <v>1849</v>
      </c>
      <c r="C12" s="191" t="s">
        <v>1905</v>
      </c>
      <c r="D12" s="94" t="s">
        <v>62</v>
      </c>
      <c r="E12" s="193" t="s">
        <v>1909</v>
      </c>
      <c r="F12" s="192">
        <v>45292</v>
      </c>
      <c r="G12" s="133">
        <v>45657</v>
      </c>
      <c r="H12" s="76"/>
      <c r="I12" s="76"/>
      <c r="J12" s="76"/>
      <c r="K12" s="76"/>
      <c r="L12" s="76"/>
      <c r="M12" s="76"/>
      <c r="N12" s="76"/>
      <c r="O12" s="76"/>
      <c r="P12" s="76"/>
      <c r="Q12" s="76"/>
      <c r="R12" s="76"/>
      <c r="S12" s="76"/>
      <c r="T12" s="76"/>
      <c r="U12" s="76"/>
      <c r="V12" s="76"/>
      <c r="W12" s="76"/>
      <c r="X12" s="76"/>
      <c r="Y12" s="76"/>
    </row>
    <row r="13" spans="1:25" s="75" customFormat="1" ht="51" x14ac:dyDescent="0.25">
      <c r="A13" s="87">
        <v>8</v>
      </c>
      <c r="B13" s="94" t="s">
        <v>1849</v>
      </c>
      <c r="C13" s="191" t="s">
        <v>1905</v>
      </c>
      <c r="D13" s="94" t="s">
        <v>62</v>
      </c>
      <c r="E13" s="191" t="s">
        <v>1910</v>
      </c>
      <c r="F13" s="192">
        <v>45292</v>
      </c>
      <c r="G13" s="133">
        <v>45657</v>
      </c>
      <c r="H13" s="76"/>
      <c r="I13" s="76"/>
      <c r="J13" s="76"/>
      <c r="K13" s="76"/>
      <c r="L13" s="76"/>
      <c r="M13" s="76"/>
      <c r="N13" s="76"/>
      <c r="O13" s="76"/>
      <c r="P13" s="76"/>
      <c r="Q13" s="76"/>
      <c r="R13" s="76"/>
      <c r="S13" s="76"/>
      <c r="T13" s="76"/>
      <c r="U13" s="76"/>
      <c r="V13" s="76"/>
      <c r="W13" s="76"/>
      <c r="X13" s="76"/>
      <c r="Y13" s="76"/>
    </row>
    <row r="14" spans="1:25" s="75" customFormat="1" ht="25.5" x14ac:dyDescent="0.25">
      <c r="A14" s="87">
        <v>9</v>
      </c>
      <c r="B14" s="94" t="s">
        <v>1849</v>
      </c>
      <c r="C14" s="191" t="s">
        <v>1905</v>
      </c>
      <c r="D14" s="94" t="s">
        <v>62</v>
      </c>
      <c r="E14" s="92" t="s">
        <v>1911</v>
      </c>
      <c r="F14" s="192">
        <v>45292</v>
      </c>
      <c r="G14" s="133">
        <v>45657</v>
      </c>
      <c r="H14" s="76"/>
      <c r="I14" s="76"/>
      <c r="J14" s="76"/>
      <c r="K14" s="76"/>
      <c r="L14" s="76"/>
      <c r="M14" s="76"/>
      <c r="N14" s="76"/>
      <c r="O14" s="76"/>
      <c r="P14" s="76"/>
      <c r="Q14" s="76"/>
      <c r="R14" s="76"/>
      <c r="S14" s="76"/>
      <c r="T14" s="76"/>
      <c r="U14" s="76"/>
      <c r="V14" s="76"/>
      <c r="W14" s="76"/>
      <c r="X14" s="76"/>
      <c r="Y14" s="76"/>
    </row>
    <row r="15" spans="1:25" s="75" customFormat="1" x14ac:dyDescent="0.25">
      <c r="A15" s="87">
        <v>10</v>
      </c>
      <c r="B15" s="94" t="s">
        <v>1849</v>
      </c>
      <c r="C15" s="191" t="s">
        <v>1905</v>
      </c>
      <c r="D15" s="94" t="s">
        <v>62</v>
      </c>
      <c r="E15" s="92" t="s">
        <v>1912</v>
      </c>
      <c r="F15" s="192">
        <v>45292</v>
      </c>
      <c r="G15" s="133">
        <v>45657</v>
      </c>
      <c r="H15" s="76"/>
      <c r="I15" s="76"/>
      <c r="J15" s="76"/>
      <c r="K15" s="76"/>
      <c r="L15" s="76"/>
      <c r="M15" s="76"/>
      <c r="N15" s="76"/>
      <c r="O15" s="76"/>
      <c r="P15" s="76"/>
      <c r="Q15" s="76"/>
      <c r="R15" s="76"/>
      <c r="S15" s="76"/>
      <c r="T15" s="76"/>
      <c r="U15" s="76"/>
      <c r="V15" s="76"/>
      <c r="W15" s="76"/>
      <c r="X15" s="76"/>
      <c r="Y15" s="76"/>
    </row>
    <row r="16" spans="1:25" s="75" customFormat="1" ht="25.5" x14ac:dyDescent="0.25">
      <c r="A16" s="87">
        <v>11</v>
      </c>
      <c r="B16" s="94" t="s">
        <v>1849</v>
      </c>
      <c r="C16" s="191" t="s">
        <v>1905</v>
      </c>
      <c r="D16" s="94" t="s">
        <v>62</v>
      </c>
      <c r="E16" s="191" t="s">
        <v>2250</v>
      </c>
      <c r="F16" s="192">
        <v>45292</v>
      </c>
      <c r="G16" s="133">
        <v>45657</v>
      </c>
      <c r="H16" s="76"/>
      <c r="I16" s="76"/>
      <c r="J16" s="76"/>
      <c r="K16" s="76"/>
      <c r="L16" s="76"/>
      <c r="M16" s="76"/>
      <c r="N16" s="76"/>
      <c r="O16" s="76"/>
      <c r="P16" s="76"/>
      <c r="Q16" s="76"/>
      <c r="R16" s="76"/>
      <c r="S16" s="76"/>
      <c r="T16" s="76"/>
      <c r="U16" s="76"/>
      <c r="V16" s="76"/>
      <c r="W16" s="76"/>
      <c r="X16" s="76"/>
      <c r="Y16" s="76"/>
    </row>
    <row r="17" spans="1:25" s="75" customFormat="1" ht="25.5" x14ac:dyDescent="0.25">
      <c r="A17" s="87">
        <v>12</v>
      </c>
      <c r="B17" s="94" t="s">
        <v>1849</v>
      </c>
      <c r="C17" s="191" t="s">
        <v>1905</v>
      </c>
      <c r="D17" s="94" t="s">
        <v>62</v>
      </c>
      <c r="E17" s="191" t="s">
        <v>2250</v>
      </c>
      <c r="F17" s="192">
        <v>45292</v>
      </c>
      <c r="G17" s="133">
        <v>45657</v>
      </c>
      <c r="H17" s="76"/>
      <c r="I17" s="76"/>
      <c r="J17" s="76"/>
      <c r="K17" s="76"/>
      <c r="L17" s="76"/>
      <c r="M17" s="76"/>
      <c r="N17" s="76"/>
      <c r="O17" s="76"/>
      <c r="P17" s="76"/>
      <c r="Q17" s="76"/>
      <c r="R17" s="76"/>
      <c r="S17" s="76"/>
      <c r="T17" s="76"/>
      <c r="U17" s="76"/>
      <c r="V17" s="76"/>
      <c r="W17" s="76"/>
      <c r="X17" s="76"/>
      <c r="Y17" s="76"/>
    </row>
    <row r="18" spans="1:25" s="75" customFormat="1" ht="51" x14ac:dyDescent="0.25">
      <c r="A18" s="87">
        <v>13</v>
      </c>
      <c r="B18" s="94" t="s">
        <v>1849</v>
      </c>
      <c r="C18" s="191" t="s">
        <v>1905</v>
      </c>
      <c r="D18" s="94" t="s">
        <v>62</v>
      </c>
      <c r="E18" s="92" t="s">
        <v>2247</v>
      </c>
      <c r="F18" s="192">
        <v>45292</v>
      </c>
      <c r="G18" s="133">
        <v>45657</v>
      </c>
      <c r="H18" s="76"/>
      <c r="I18" s="76"/>
      <c r="J18" s="76"/>
      <c r="K18" s="76"/>
      <c r="L18" s="76"/>
      <c r="M18" s="76"/>
      <c r="N18" s="76"/>
      <c r="O18" s="76"/>
      <c r="P18" s="76"/>
      <c r="Q18" s="76"/>
      <c r="R18" s="76"/>
      <c r="S18" s="76"/>
      <c r="T18" s="76"/>
      <c r="U18" s="76"/>
      <c r="V18" s="76"/>
      <c r="W18" s="76"/>
      <c r="X18" s="76"/>
      <c r="Y18" s="76"/>
    </row>
    <row r="19" spans="1:25" s="75" customFormat="1" ht="38.25" x14ac:dyDescent="0.25">
      <c r="A19" s="87">
        <v>14</v>
      </c>
      <c r="B19" s="94" t="s">
        <v>1849</v>
      </c>
      <c r="C19" s="191" t="s">
        <v>1905</v>
      </c>
      <c r="D19" s="94" t="s">
        <v>62</v>
      </c>
      <c r="E19" s="92" t="s">
        <v>2251</v>
      </c>
      <c r="F19" s="192">
        <v>45292</v>
      </c>
      <c r="G19" s="133">
        <v>45657</v>
      </c>
      <c r="H19" s="76"/>
      <c r="I19" s="76"/>
      <c r="J19" s="76"/>
      <c r="K19" s="76"/>
      <c r="L19" s="76"/>
      <c r="M19" s="76"/>
      <c r="N19" s="76"/>
      <c r="O19" s="76"/>
      <c r="P19" s="76"/>
      <c r="Q19" s="76"/>
      <c r="R19" s="76"/>
      <c r="S19" s="76"/>
      <c r="T19" s="76"/>
      <c r="U19" s="76"/>
      <c r="V19" s="76"/>
      <c r="W19" s="76"/>
      <c r="X19" s="76"/>
      <c r="Y19" s="76"/>
    </row>
    <row r="20" spans="1:25" s="75" customFormat="1" ht="38.25" x14ac:dyDescent="0.25">
      <c r="A20" s="87">
        <v>15</v>
      </c>
      <c r="B20" s="94" t="s">
        <v>1849</v>
      </c>
      <c r="C20" s="191" t="s">
        <v>1905</v>
      </c>
      <c r="D20" s="94" t="s">
        <v>62</v>
      </c>
      <c r="E20" s="92" t="s">
        <v>1913</v>
      </c>
      <c r="F20" s="192">
        <v>45292</v>
      </c>
      <c r="G20" s="133">
        <v>45657</v>
      </c>
      <c r="H20" s="76"/>
      <c r="I20" s="76"/>
      <c r="J20" s="76"/>
      <c r="K20" s="76"/>
      <c r="L20" s="76"/>
      <c r="M20" s="76"/>
      <c r="N20" s="76"/>
      <c r="O20" s="76"/>
      <c r="P20" s="76"/>
      <c r="Q20" s="76"/>
      <c r="R20" s="76"/>
      <c r="S20" s="76"/>
      <c r="T20" s="76"/>
      <c r="U20" s="76"/>
      <c r="V20" s="76"/>
      <c r="W20" s="76"/>
      <c r="X20" s="76"/>
      <c r="Y20" s="76"/>
    </row>
    <row r="21" spans="1:25" s="75" customFormat="1" x14ac:dyDescent="0.25">
      <c r="A21" s="87">
        <v>16</v>
      </c>
      <c r="B21" s="94" t="s">
        <v>1849</v>
      </c>
      <c r="C21" s="191" t="s">
        <v>1905</v>
      </c>
      <c r="D21" s="94" t="s">
        <v>62</v>
      </c>
      <c r="E21" s="92" t="s">
        <v>1914</v>
      </c>
      <c r="F21" s="192">
        <v>45292</v>
      </c>
      <c r="G21" s="133">
        <v>45657</v>
      </c>
      <c r="H21" s="76"/>
      <c r="I21" s="76"/>
      <c r="J21" s="76"/>
      <c r="K21" s="76"/>
      <c r="L21" s="76"/>
      <c r="M21" s="76"/>
      <c r="N21" s="76"/>
      <c r="O21" s="76"/>
      <c r="P21" s="76"/>
      <c r="Q21" s="76"/>
      <c r="R21" s="76"/>
      <c r="S21" s="76"/>
      <c r="T21" s="76"/>
      <c r="U21" s="76"/>
      <c r="V21" s="76"/>
      <c r="W21" s="76"/>
      <c r="X21" s="76"/>
      <c r="Y21" s="76"/>
    </row>
    <row r="22" spans="1:25" s="75" customFormat="1" ht="25.5" x14ac:dyDescent="0.25">
      <c r="A22" s="87">
        <v>17</v>
      </c>
      <c r="B22" s="94" t="s">
        <v>1849</v>
      </c>
      <c r="C22" s="191" t="s">
        <v>1905</v>
      </c>
      <c r="D22" s="94" t="s">
        <v>62</v>
      </c>
      <c r="E22" s="92" t="s">
        <v>2233</v>
      </c>
      <c r="F22" s="192">
        <v>45292</v>
      </c>
      <c r="G22" s="133">
        <v>45657</v>
      </c>
      <c r="H22" s="76"/>
      <c r="I22" s="76"/>
      <c r="J22" s="76"/>
      <c r="K22" s="76"/>
      <c r="L22" s="76"/>
      <c r="M22" s="76"/>
      <c r="N22" s="76"/>
      <c r="O22" s="76"/>
      <c r="P22" s="76"/>
      <c r="Q22" s="76"/>
      <c r="R22" s="76"/>
      <c r="S22" s="76"/>
      <c r="T22" s="76"/>
      <c r="U22" s="76"/>
      <c r="V22" s="76"/>
      <c r="W22" s="76"/>
      <c r="X22" s="76"/>
      <c r="Y22" s="76"/>
    </row>
    <row r="23" spans="1:25" s="75" customFormat="1" ht="38.25" x14ac:dyDescent="0.25">
      <c r="A23" s="87">
        <v>18</v>
      </c>
      <c r="B23" s="94" t="s">
        <v>1849</v>
      </c>
      <c r="C23" s="191" t="s">
        <v>1905</v>
      </c>
      <c r="D23" s="94" t="s">
        <v>62</v>
      </c>
      <c r="E23" s="92" t="s">
        <v>1915</v>
      </c>
      <c r="F23" s="192">
        <v>45292</v>
      </c>
      <c r="G23" s="133">
        <v>45657</v>
      </c>
      <c r="H23" s="76"/>
      <c r="I23" s="76"/>
      <c r="J23" s="76"/>
      <c r="K23" s="76"/>
      <c r="L23" s="76"/>
      <c r="M23" s="76"/>
      <c r="N23" s="76"/>
      <c r="O23" s="76"/>
      <c r="P23" s="76"/>
      <c r="Q23" s="76"/>
      <c r="R23" s="76"/>
      <c r="S23" s="76"/>
      <c r="T23" s="76"/>
      <c r="U23" s="76"/>
      <c r="V23" s="76"/>
      <c r="W23" s="76"/>
      <c r="X23" s="76"/>
      <c r="Y23" s="76"/>
    </row>
    <row r="24" spans="1:25" s="75" customFormat="1" x14ac:dyDescent="0.25">
      <c r="A24" s="87">
        <v>19</v>
      </c>
      <c r="B24" s="94" t="s">
        <v>1849</v>
      </c>
      <c r="C24" s="191" t="s">
        <v>1905</v>
      </c>
      <c r="D24" s="94" t="s">
        <v>62</v>
      </c>
      <c r="E24" s="92" t="s">
        <v>1916</v>
      </c>
      <c r="F24" s="192">
        <v>45292</v>
      </c>
      <c r="G24" s="133">
        <v>45657</v>
      </c>
      <c r="H24" s="76"/>
      <c r="I24" s="76"/>
      <c r="J24" s="76"/>
      <c r="K24" s="76"/>
      <c r="L24" s="76"/>
      <c r="M24" s="76"/>
      <c r="N24" s="76"/>
      <c r="O24" s="76"/>
      <c r="P24" s="76"/>
      <c r="Q24" s="76"/>
      <c r="R24" s="76"/>
      <c r="S24" s="76"/>
      <c r="T24" s="76"/>
      <c r="U24" s="76"/>
      <c r="V24" s="76"/>
      <c r="W24" s="76"/>
      <c r="X24" s="76"/>
      <c r="Y24" s="76"/>
    </row>
    <row r="25" spans="1:25" s="75" customFormat="1" ht="38.25" x14ac:dyDescent="0.25">
      <c r="A25" s="87">
        <v>20</v>
      </c>
      <c r="B25" s="94" t="s">
        <v>1849</v>
      </c>
      <c r="C25" s="191" t="s">
        <v>1905</v>
      </c>
      <c r="D25" s="94" t="s">
        <v>62</v>
      </c>
      <c r="E25" s="92" t="s">
        <v>1917</v>
      </c>
      <c r="F25" s="192">
        <v>45292</v>
      </c>
      <c r="G25" s="133">
        <v>45657</v>
      </c>
      <c r="H25" s="76"/>
      <c r="I25" s="76"/>
      <c r="J25" s="76"/>
      <c r="K25" s="76"/>
      <c r="L25" s="76"/>
      <c r="M25" s="76"/>
      <c r="N25" s="76"/>
      <c r="O25" s="76"/>
      <c r="P25" s="76"/>
      <c r="Q25" s="76"/>
      <c r="R25" s="76"/>
      <c r="S25" s="76"/>
      <c r="T25" s="76"/>
      <c r="U25" s="76"/>
      <c r="V25" s="76"/>
      <c r="W25" s="76"/>
      <c r="X25" s="76"/>
      <c r="Y25" s="76"/>
    </row>
    <row r="26" spans="1:25" s="75" customFormat="1" ht="38.25" x14ac:dyDescent="0.25">
      <c r="A26" s="87">
        <v>21</v>
      </c>
      <c r="B26" s="94" t="s">
        <v>1849</v>
      </c>
      <c r="C26" s="191" t="s">
        <v>1905</v>
      </c>
      <c r="D26" s="94" t="s">
        <v>62</v>
      </c>
      <c r="E26" s="92" t="s">
        <v>1915</v>
      </c>
      <c r="F26" s="192">
        <v>45292</v>
      </c>
      <c r="G26" s="133">
        <v>45657</v>
      </c>
      <c r="H26" s="76"/>
      <c r="I26" s="76"/>
      <c r="J26" s="76"/>
      <c r="K26" s="76"/>
      <c r="L26" s="76"/>
      <c r="M26" s="76"/>
      <c r="N26" s="76"/>
      <c r="O26" s="76"/>
      <c r="P26" s="76"/>
      <c r="Q26" s="76"/>
      <c r="R26" s="76"/>
      <c r="S26" s="76"/>
      <c r="T26" s="76"/>
      <c r="U26" s="76"/>
      <c r="V26" s="76"/>
      <c r="W26" s="76"/>
      <c r="X26" s="76"/>
      <c r="Y26" s="76"/>
    </row>
    <row r="27" spans="1:25" s="75" customFormat="1" ht="38.25" x14ac:dyDescent="0.25">
      <c r="A27" s="87">
        <v>22</v>
      </c>
      <c r="B27" s="94" t="s">
        <v>1849</v>
      </c>
      <c r="C27" s="191" t="s">
        <v>1905</v>
      </c>
      <c r="D27" s="94" t="s">
        <v>62</v>
      </c>
      <c r="E27" s="92" t="s">
        <v>1915</v>
      </c>
      <c r="F27" s="192">
        <v>45292</v>
      </c>
      <c r="G27" s="133">
        <v>45657</v>
      </c>
      <c r="H27" s="76"/>
      <c r="I27" s="76"/>
      <c r="J27" s="76"/>
      <c r="K27" s="76"/>
      <c r="L27" s="76"/>
      <c r="M27" s="76"/>
      <c r="N27" s="76"/>
      <c r="O27" s="76"/>
      <c r="P27" s="76"/>
      <c r="Q27" s="76"/>
      <c r="R27" s="76"/>
      <c r="S27" s="76"/>
      <c r="T27" s="76"/>
      <c r="U27" s="76"/>
      <c r="V27" s="76"/>
      <c r="W27" s="76"/>
      <c r="X27" s="76"/>
      <c r="Y27" s="76"/>
    </row>
    <row r="28" spans="1:25" s="75" customFormat="1" ht="38.25" x14ac:dyDescent="0.25">
      <c r="A28" s="87">
        <v>23</v>
      </c>
      <c r="B28" s="94" t="s">
        <v>1849</v>
      </c>
      <c r="C28" s="191" t="s">
        <v>1905</v>
      </c>
      <c r="D28" s="94" t="s">
        <v>62</v>
      </c>
      <c r="E28" s="191" t="s">
        <v>2252</v>
      </c>
      <c r="F28" s="192">
        <v>45292</v>
      </c>
      <c r="G28" s="133">
        <v>45657</v>
      </c>
      <c r="H28" s="76"/>
      <c r="I28" s="76"/>
      <c r="J28" s="76"/>
      <c r="K28" s="76"/>
      <c r="L28" s="76"/>
      <c r="M28" s="76"/>
      <c r="N28" s="76"/>
      <c r="O28" s="76"/>
      <c r="P28" s="76"/>
      <c r="Q28" s="76"/>
      <c r="R28" s="76"/>
      <c r="S28" s="76"/>
      <c r="T28" s="76"/>
      <c r="U28" s="76"/>
      <c r="V28" s="76"/>
      <c r="W28" s="76"/>
      <c r="X28" s="76"/>
      <c r="Y28" s="76"/>
    </row>
    <row r="29" spans="1:25" s="75" customFormat="1" ht="25.5" x14ac:dyDescent="0.25">
      <c r="A29" s="87">
        <v>24</v>
      </c>
      <c r="B29" s="94" t="s">
        <v>1849</v>
      </c>
      <c r="C29" s="191" t="s">
        <v>1905</v>
      </c>
      <c r="D29" s="94" t="s">
        <v>62</v>
      </c>
      <c r="E29" s="193" t="s">
        <v>1918</v>
      </c>
      <c r="F29" s="192">
        <v>45292</v>
      </c>
      <c r="G29" s="133">
        <v>45657</v>
      </c>
      <c r="H29" s="76"/>
      <c r="I29" s="76"/>
      <c r="J29" s="76"/>
      <c r="K29" s="76"/>
      <c r="L29" s="76"/>
      <c r="M29" s="76"/>
      <c r="N29" s="76"/>
      <c r="O29" s="76"/>
      <c r="P29" s="76"/>
      <c r="Q29" s="76"/>
      <c r="R29" s="76"/>
      <c r="S29" s="76"/>
      <c r="T29" s="76"/>
      <c r="U29" s="76"/>
      <c r="V29" s="76"/>
      <c r="W29" s="76"/>
      <c r="X29" s="76"/>
      <c r="Y29" s="76"/>
    </row>
    <row r="30" spans="1:25" s="75" customFormat="1" ht="44.25" customHeight="1" x14ac:dyDescent="0.25">
      <c r="A30" s="87">
        <v>25</v>
      </c>
      <c r="B30" s="94" t="s">
        <v>1849</v>
      </c>
      <c r="C30" s="191" t="s">
        <v>1905</v>
      </c>
      <c r="D30" s="94" t="s">
        <v>62</v>
      </c>
      <c r="E30" s="92" t="s">
        <v>1919</v>
      </c>
      <c r="F30" s="192">
        <v>45292</v>
      </c>
      <c r="G30" s="133">
        <v>45657</v>
      </c>
      <c r="H30" s="76"/>
      <c r="I30" s="76"/>
      <c r="J30" s="76"/>
      <c r="K30" s="76"/>
      <c r="L30" s="76"/>
      <c r="M30" s="76"/>
      <c r="N30" s="76"/>
      <c r="O30" s="76"/>
      <c r="P30" s="76"/>
      <c r="Q30" s="76"/>
      <c r="R30" s="76"/>
      <c r="S30" s="76"/>
      <c r="T30" s="76"/>
      <c r="U30" s="76"/>
      <c r="V30" s="76"/>
      <c r="W30" s="76"/>
      <c r="X30" s="76"/>
      <c r="Y30" s="76"/>
    </row>
    <row r="31" spans="1:25" s="75" customFormat="1" ht="25.5" x14ac:dyDescent="0.25">
      <c r="A31" s="87">
        <v>26</v>
      </c>
      <c r="B31" s="94" t="s">
        <v>1849</v>
      </c>
      <c r="C31" s="191" t="s">
        <v>1905</v>
      </c>
      <c r="D31" s="94" t="s">
        <v>62</v>
      </c>
      <c r="E31" s="191" t="s">
        <v>1920</v>
      </c>
      <c r="F31" s="192">
        <v>45292</v>
      </c>
      <c r="G31" s="133">
        <v>45657</v>
      </c>
      <c r="H31" s="76"/>
      <c r="I31" s="76"/>
      <c r="J31" s="76"/>
      <c r="K31" s="76"/>
      <c r="L31" s="76"/>
      <c r="M31" s="76"/>
      <c r="N31" s="76"/>
      <c r="O31" s="76"/>
      <c r="P31" s="76"/>
      <c r="Q31" s="76"/>
      <c r="R31" s="76"/>
      <c r="S31" s="76"/>
      <c r="T31" s="76"/>
      <c r="U31" s="76"/>
      <c r="V31" s="76"/>
      <c r="W31" s="76"/>
      <c r="X31" s="76"/>
      <c r="Y31" s="76"/>
    </row>
    <row r="32" spans="1:25" s="75" customFormat="1" ht="25.5" x14ac:dyDescent="0.25">
      <c r="A32" s="87">
        <v>27</v>
      </c>
      <c r="B32" s="94" t="s">
        <v>1849</v>
      </c>
      <c r="C32" s="191" t="s">
        <v>1905</v>
      </c>
      <c r="D32" s="94" t="s">
        <v>62</v>
      </c>
      <c r="E32" s="193" t="s">
        <v>1920</v>
      </c>
      <c r="F32" s="192">
        <v>45292</v>
      </c>
      <c r="G32" s="133">
        <v>45657</v>
      </c>
      <c r="H32" s="76"/>
      <c r="I32" s="76"/>
      <c r="J32" s="76"/>
      <c r="K32" s="76"/>
      <c r="L32" s="76"/>
      <c r="M32" s="76"/>
      <c r="N32" s="76"/>
      <c r="O32" s="76"/>
      <c r="P32" s="76"/>
      <c r="Q32" s="76"/>
      <c r="R32" s="76"/>
      <c r="S32" s="76"/>
      <c r="T32" s="76"/>
      <c r="U32" s="76"/>
      <c r="V32" s="76"/>
      <c r="W32" s="76"/>
      <c r="X32" s="76"/>
      <c r="Y32" s="76"/>
    </row>
    <row r="33" spans="1:25" s="75" customFormat="1" x14ac:dyDescent="0.25">
      <c r="A33" s="87"/>
      <c r="B33" s="94"/>
      <c r="C33" s="94"/>
      <c r="D33" s="92"/>
      <c r="E33" s="92"/>
      <c r="F33" s="92"/>
      <c r="G33" s="92"/>
      <c r="H33" s="76"/>
      <c r="I33" s="76"/>
      <c r="J33" s="76"/>
      <c r="K33" s="76"/>
      <c r="L33" s="76"/>
      <c r="M33" s="76"/>
      <c r="N33" s="76"/>
      <c r="O33" s="76"/>
      <c r="P33" s="76"/>
      <c r="Q33" s="76"/>
      <c r="R33" s="76"/>
      <c r="S33" s="76"/>
      <c r="T33" s="76"/>
      <c r="U33" s="76"/>
      <c r="V33" s="76"/>
      <c r="W33" s="76"/>
      <c r="X33" s="76"/>
      <c r="Y33" s="76"/>
    </row>
  </sheetData>
  <mergeCells count="6">
    <mergeCell ref="B4:E4"/>
    <mergeCell ref="F4:G4"/>
    <mergeCell ref="B1:F1"/>
    <mergeCell ref="A2:G2"/>
    <mergeCell ref="A3:G3"/>
    <mergeCell ref="A4:A5"/>
  </mergeCells>
  <phoneticPr fontId="26" type="noConversion"/>
  <pageMargins left="0.70866141732283472" right="0.70866141732283472" top="0.74803149606299213" bottom="0.74803149606299213" header="0.31496062992125984" footer="0.31496062992125984"/>
  <pageSetup paperSize="9" scale="66"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A19" zoomScale="80" zoomScaleNormal="80" zoomScaleSheetLayoutView="30" workbookViewId="0">
      <selection activeCell="N91" sqref="N91"/>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31" t="s">
        <v>1921</v>
      </c>
      <c r="L2" s="332"/>
      <c r="M2" s="1"/>
      <c r="N2" s="3"/>
      <c r="O2" s="4" t="s">
        <v>1922</v>
      </c>
      <c r="P2" s="1"/>
      <c r="Q2" s="331" t="s">
        <v>1923</v>
      </c>
      <c r="R2" s="332"/>
      <c r="S2" s="1"/>
      <c r="T2" s="329" t="s">
        <v>1924</v>
      </c>
      <c r="U2" s="330"/>
      <c r="V2" s="1"/>
      <c r="W2" s="5" t="s">
        <v>1925</v>
      </c>
      <c r="X2" s="1"/>
      <c r="Y2" s="5" t="s">
        <v>1925</v>
      </c>
      <c r="Z2" s="1"/>
      <c r="AA2" s="5" t="s">
        <v>1925</v>
      </c>
      <c r="AB2" s="1"/>
      <c r="AC2" s="5" t="s">
        <v>1925</v>
      </c>
      <c r="AD2" s="1"/>
      <c r="AE2" s="5" t="s">
        <v>1925</v>
      </c>
      <c r="AF2" s="1"/>
      <c r="AG2" s="5" t="s">
        <v>1925</v>
      </c>
      <c r="AH2" s="1"/>
      <c r="AI2" s="5" t="s">
        <v>1925</v>
      </c>
      <c r="AJ2" s="1"/>
      <c r="AK2" s="5" t="s">
        <v>1925</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33" t="s">
        <v>1926</v>
      </c>
      <c r="C3" s="334"/>
      <c r="D3" s="1"/>
      <c r="E3" s="331" t="s">
        <v>1927</v>
      </c>
      <c r="F3" s="332"/>
      <c r="G3" s="1"/>
      <c r="H3" s="329" t="s">
        <v>1928</v>
      </c>
      <c r="I3" s="330"/>
      <c r="J3" s="1"/>
      <c r="K3" s="1"/>
      <c r="L3" s="1"/>
      <c r="M3" s="1"/>
      <c r="N3" s="6"/>
      <c r="O3" s="7" t="s">
        <v>1929</v>
      </c>
      <c r="P3" s="8"/>
      <c r="Q3" s="9" t="s">
        <v>1930</v>
      </c>
      <c r="R3" s="10" t="s">
        <v>1931</v>
      </c>
      <c r="S3" s="1"/>
      <c r="T3" s="10" t="s">
        <v>1932</v>
      </c>
      <c r="U3" s="10" t="s">
        <v>1931</v>
      </c>
      <c r="V3" s="1"/>
      <c r="W3" s="9" t="s">
        <v>1933</v>
      </c>
      <c r="X3" s="1"/>
      <c r="Y3" s="9" t="s">
        <v>1934</v>
      </c>
      <c r="Z3" s="1"/>
      <c r="AA3" s="9" t="s">
        <v>1935</v>
      </c>
      <c r="AB3" s="1"/>
      <c r="AC3" s="9" t="s">
        <v>1936</v>
      </c>
      <c r="AD3" s="1"/>
      <c r="AE3" s="9" t="s">
        <v>1937</v>
      </c>
      <c r="AF3" s="1"/>
      <c r="AG3" s="9" t="s">
        <v>1938</v>
      </c>
      <c r="AH3" s="1"/>
      <c r="AI3" s="9" t="s">
        <v>1939</v>
      </c>
      <c r="AJ3" s="1"/>
      <c r="AK3" s="9" t="s">
        <v>1939</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1940</v>
      </c>
      <c r="C4" s="11" t="s">
        <v>1931</v>
      </c>
      <c r="D4" s="1"/>
      <c r="E4" s="9" t="s">
        <v>1941</v>
      </c>
      <c r="F4" s="12" t="s">
        <v>1931</v>
      </c>
      <c r="G4" s="1"/>
      <c r="H4" s="9" t="s">
        <v>1942</v>
      </c>
      <c r="I4" s="12" t="s">
        <v>1931</v>
      </c>
      <c r="J4" s="1"/>
      <c r="K4" s="1"/>
      <c r="L4" s="1"/>
      <c r="M4" s="1"/>
      <c r="N4" s="13"/>
      <c r="O4" s="7" t="s">
        <v>1943</v>
      </c>
      <c r="P4" s="1"/>
      <c r="Q4" s="14" t="s">
        <v>1944</v>
      </c>
      <c r="R4" s="15" t="s">
        <v>1945</v>
      </c>
      <c r="S4" s="1"/>
      <c r="T4" s="16" t="s">
        <v>1851</v>
      </c>
      <c r="U4" s="71" t="s">
        <v>1946</v>
      </c>
      <c r="V4" s="1"/>
      <c r="W4" s="17" t="s">
        <v>1852</v>
      </c>
      <c r="X4" s="1"/>
      <c r="Y4" s="17" t="s">
        <v>1853</v>
      </c>
      <c r="Z4" s="1"/>
      <c r="AA4" s="62" t="s">
        <v>1855</v>
      </c>
      <c r="AB4" s="1"/>
      <c r="AC4" s="62" t="s">
        <v>1854</v>
      </c>
      <c r="AD4" s="1"/>
      <c r="AE4" s="17" t="s">
        <v>1853</v>
      </c>
      <c r="AF4" s="1"/>
      <c r="AG4" s="17" t="s">
        <v>1856</v>
      </c>
      <c r="AH4" s="1"/>
      <c r="AI4" s="17" t="s">
        <v>1897</v>
      </c>
      <c r="AJ4" s="1"/>
      <c r="AK4" s="17" t="s">
        <v>1897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1947</v>
      </c>
      <c r="C5" s="19" t="s">
        <v>1948</v>
      </c>
      <c r="D5" s="1"/>
      <c r="E5" s="16">
        <v>5</v>
      </c>
      <c r="F5" s="20" t="s">
        <v>1949</v>
      </c>
      <c r="G5" s="1"/>
      <c r="H5" s="16">
        <v>5</v>
      </c>
      <c r="I5" s="20" t="s">
        <v>1950</v>
      </c>
      <c r="J5" s="1"/>
      <c r="K5" s="1"/>
      <c r="L5" s="1"/>
      <c r="M5" s="1"/>
      <c r="N5" s="21"/>
      <c r="O5" s="22" t="s">
        <v>1951</v>
      </c>
      <c r="P5" s="1"/>
      <c r="Q5" s="65" t="s">
        <v>1952</v>
      </c>
      <c r="R5" s="64" t="s">
        <v>1953</v>
      </c>
      <c r="S5" s="1"/>
      <c r="T5" s="14" t="s">
        <v>1954</v>
      </c>
      <c r="U5" s="23" t="s">
        <v>1955</v>
      </c>
      <c r="V5" s="1"/>
      <c r="W5" s="65" t="s">
        <v>1956</v>
      </c>
      <c r="X5" s="1"/>
      <c r="Y5" s="65" t="s">
        <v>1957</v>
      </c>
      <c r="Z5" s="1"/>
      <c r="AA5" s="63" t="s">
        <v>1958</v>
      </c>
      <c r="AB5" s="1"/>
      <c r="AC5" s="71" t="s">
        <v>1959</v>
      </c>
      <c r="AD5" s="1"/>
      <c r="AE5" s="65" t="s">
        <v>1957</v>
      </c>
      <c r="AF5" s="1"/>
      <c r="AG5" s="16" t="s">
        <v>1740</v>
      </c>
      <c r="AH5" s="1"/>
      <c r="AI5" s="65" t="s">
        <v>1960</v>
      </c>
      <c r="AJ5" s="1"/>
      <c r="AK5" s="16" t="s">
        <v>1961</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1962</v>
      </c>
      <c r="C6" s="25" t="s">
        <v>1963</v>
      </c>
      <c r="D6" s="1"/>
      <c r="E6" s="16">
        <v>4</v>
      </c>
      <c r="F6" s="20" t="s">
        <v>1964</v>
      </c>
      <c r="G6" s="1"/>
      <c r="H6" s="16">
        <v>4</v>
      </c>
      <c r="I6" s="20" t="s">
        <v>1965</v>
      </c>
      <c r="J6" s="1"/>
      <c r="K6" s="26" t="s">
        <v>1966</v>
      </c>
      <c r="L6" s="1"/>
      <c r="M6" s="1"/>
      <c r="N6" s="1"/>
      <c r="O6" s="1"/>
      <c r="P6" s="1"/>
      <c r="Q6" s="1"/>
      <c r="R6" s="1"/>
      <c r="S6" s="1"/>
      <c r="T6" s="1"/>
      <c r="U6" s="1"/>
      <c r="V6" s="1"/>
      <c r="W6" s="1"/>
      <c r="X6" s="1"/>
      <c r="Y6" s="1"/>
      <c r="Z6" s="1"/>
      <c r="AA6" s="1"/>
      <c r="AB6" s="1"/>
      <c r="AC6" s="65" t="s">
        <v>1967</v>
      </c>
      <c r="AD6" s="1"/>
      <c r="AE6" s="1"/>
      <c r="AF6" s="1"/>
      <c r="AG6" s="65" t="s">
        <v>1968</v>
      </c>
      <c r="AH6" s="1"/>
      <c r="AI6" s="1"/>
      <c r="AJ6" s="1"/>
      <c r="AK6" s="65" t="s">
        <v>1960</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7" t="s">
        <v>1969</v>
      </c>
      <c r="C7" s="28" t="s">
        <v>1970</v>
      </c>
      <c r="D7" s="1"/>
      <c r="E7" s="16">
        <v>3</v>
      </c>
      <c r="F7" s="20" t="s">
        <v>1971</v>
      </c>
      <c r="G7" s="1"/>
      <c r="H7" s="16">
        <v>3</v>
      </c>
      <c r="I7" s="20" t="s">
        <v>1972</v>
      </c>
      <c r="J7" s="1"/>
      <c r="K7" s="16" t="s">
        <v>272</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4" t="s">
        <v>1973</v>
      </c>
      <c r="C8" s="25" t="s">
        <v>1974</v>
      </c>
      <c r="D8" s="1"/>
      <c r="E8" s="16">
        <v>2</v>
      </c>
      <c r="F8" s="20" t="s">
        <v>1975</v>
      </c>
      <c r="G8" s="1"/>
      <c r="H8" s="16">
        <v>2</v>
      </c>
      <c r="I8" s="20" t="s">
        <v>1976</v>
      </c>
      <c r="J8" s="1"/>
      <c r="K8" s="65" t="s">
        <v>409</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1977</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7" t="s">
        <v>1978</v>
      </c>
      <c r="C9" s="28" t="s">
        <v>1979</v>
      </c>
      <c r="D9" s="1"/>
      <c r="E9" s="65">
        <v>1</v>
      </c>
      <c r="F9" s="37" t="s">
        <v>1980</v>
      </c>
      <c r="G9" s="1"/>
      <c r="H9" s="65">
        <v>1</v>
      </c>
      <c r="I9" s="37" t="s">
        <v>1981</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4" t="s">
        <v>1982</v>
      </c>
      <c r="C10" s="25" t="s">
        <v>1983</v>
      </c>
      <c r="D10" s="1"/>
      <c r="E10" s="1"/>
      <c r="F10" s="1"/>
      <c r="G10" s="1"/>
      <c r="H10" s="1"/>
      <c r="I10" s="1"/>
      <c r="J10" s="1"/>
      <c r="K10" s="26" t="s">
        <v>1984</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7" t="s">
        <v>1985</v>
      </c>
      <c r="C11" s="28" t="s">
        <v>1986</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4" t="s">
        <v>1987</v>
      </c>
      <c r="C12" s="25" t="s">
        <v>1988</v>
      </c>
      <c r="D12" s="1"/>
      <c r="E12" s="46" t="s">
        <v>1989</v>
      </c>
      <c r="F12" s="12" t="s">
        <v>1931</v>
      </c>
      <c r="G12" s="1"/>
      <c r="H12" s="10" t="s">
        <v>1990</v>
      </c>
      <c r="I12" s="47" t="s">
        <v>1991</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9" t="s">
        <v>609</v>
      </c>
      <c r="C13" s="50" t="s">
        <v>1992</v>
      </c>
      <c r="D13" s="1"/>
      <c r="E13" s="17" t="s">
        <v>1993</v>
      </c>
      <c r="F13" s="62" t="s">
        <v>1994</v>
      </c>
      <c r="G13" s="1"/>
      <c r="H13" s="51" t="s">
        <v>1995</v>
      </c>
      <c r="I13" s="72" t="s">
        <v>220</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4" t="s">
        <v>1996</v>
      </c>
      <c r="C14" s="25" t="s">
        <v>1997</v>
      </c>
      <c r="D14" s="1"/>
      <c r="E14" s="16" t="s">
        <v>1849</v>
      </c>
      <c r="F14" s="71" t="s">
        <v>1998</v>
      </c>
      <c r="G14" s="1"/>
      <c r="H14" s="52" t="s">
        <v>516</v>
      </c>
      <c r="I14" s="69" t="s">
        <v>523</v>
      </c>
      <c r="J14" s="1"/>
      <c r="K14" s="16">
        <v>4</v>
      </c>
      <c r="L14" s="1"/>
      <c r="M14" s="26" t="s">
        <v>1999</v>
      </c>
      <c r="N14" s="66" t="s">
        <v>2000</v>
      </c>
      <c r="O14" s="66" t="s">
        <v>2001</v>
      </c>
      <c r="P14" s="66" t="s">
        <v>2002</v>
      </c>
      <c r="Q14" s="67" t="s">
        <v>2003</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3" t="s">
        <v>2004</v>
      </c>
      <c r="C15" s="54" t="s">
        <v>2005</v>
      </c>
      <c r="D15" s="1"/>
      <c r="E15" s="16" t="s">
        <v>2006</v>
      </c>
      <c r="F15" s="71" t="s">
        <v>2007</v>
      </c>
      <c r="G15" s="1"/>
      <c r="H15" s="52" t="s">
        <v>574</v>
      </c>
      <c r="I15" s="69" t="s">
        <v>2008</v>
      </c>
      <c r="J15" s="1"/>
      <c r="K15" s="16">
        <v>5</v>
      </c>
      <c r="L15" s="1"/>
      <c r="M15" s="59">
        <v>1</v>
      </c>
      <c r="N15" s="55">
        <f>IF(AND('VALORACIÓN CON CONTROLES'!F6=0,'VALORACIÓN CON CONTROLES'!G6=0),#REF!,0)</f>
        <v>0</v>
      </c>
      <c r="O15" s="56">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6">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7"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5" t="s">
        <v>2009</v>
      </c>
      <c r="F16" s="63" t="s">
        <v>2010</v>
      </c>
      <c r="G16" s="1"/>
      <c r="H16" s="52" t="s">
        <v>610</v>
      </c>
      <c r="I16" s="58" t="s">
        <v>616</v>
      </c>
      <c r="J16" s="1"/>
      <c r="K16" s="16">
        <v>6</v>
      </c>
      <c r="L16" s="1"/>
      <c r="M16" s="59">
        <v>2</v>
      </c>
      <c r="N16" s="59">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7"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2011</v>
      </c>
      <c r="I17" s="69" t="s">
        <v>2012</v>
      </c>
      <c r="J17" s="1"/>
      <c r="K17" s="16">
        <v>7</v>
      </c>
      <c r="L17" s="1"/>
      <c r="M17" s="59">
        <v>3</v>
      </c>
      <c r="N17" s="59">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7"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964</v>
      </c>
      <c r="I18" s="58" t="s">
        <v>2013</v>
      </c>
      <c r="J18" s="1"/>
      <c r="K18" s="16">
        <v>8</v>
      </c>
      <c r="L18" s="1"/>
      <c r="M18" s="59">
        <v>4</v>
      </c>
      <c r="N18" s="59">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7"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1000</v>
      </c>
      <c r="I19" s="69" t="s">
        <v>2014</v>
      </c>
      <c r="J19" s="1"/>
      <c r="K19" s="16">
        <v>9</v>
      </c>
      <c r="L19" s="1"/>
      <c r="M19" s="59">
        <v>5</v>
      </c>
      <c r="N19" s="59">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7"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1057</v>
      </c>
      <c r="I20" s="69" t="s">
        <v>2015</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1178</v>
      </c>
      <c r="I21" s="69" t="s">
        <v>2016</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1213</v>
      </c>
      <c r="I22" s="69" t="s">
        <v>2017</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717</v>
      </c>
      <c r="I23" s="69" t="s">
        <v>723</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675</v>
      </c>
      <c r="I24" s="69" t="s">
        <v>2018</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910</v>
      </c>
      <c r="I25" s="69" t="s">
        <v>2019</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1407</v>
      </c>
      <c r="I26" s="69" t="s">
        <v>2020</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1437</v>
      </c>
      <c r="I27" s="68" t="s">
        <v>2021</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2022</v>
      </c>
      <c r="I28" s="58" t="s">
        <v>2023</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2024</v>
      </c>
      <c r="I29" s="58" t="s">
        <v>2023</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2025</v>
      </c>
      <c r="I30" s="61" t="s">
        <v>2023</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7"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7"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7"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6" t="s">
        <v>2026</v>
      </c>
      <c r="C39" s="86" t="s">
        <v>2027</v>
      </c>
      <c r="D39" s="86" t="s">
        <v>2028</v>
      </c>
      <c r="E39" s="1"/>
      <c r="F39" s="1"/>
      <c r="G39" s="1"/>
      <c r="H39" s="86" t="s">
        <v>2029</v>
      </c>
      <c r="I39" s="1"/>
      <c r="J39" s="1"/>
      <c r="K39" s="16">
        <v>29</v>
      </c>
      <c r="L39" s="1"/>
      <c r="M39" s="59">
        <v>25</v>
      </c>
      <c r="N39" s="59">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7"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7" t="s">
        <v>99</v>
      </c>
      <c r="C40" s="77" t="s">
        <v>99</v>
      </c>
      <c r="D40" s="77" t="s">
        <v>99</v>
      </c>
      <c r="E40" s="1"/>
      <c r="F40" s="1"/>
      <c r="G40" s="1"/>
      <c r="H40" s="77" t="s">
        <v>1789</v>
      </c>
      <c r="I40" s="1"/>
      <c r="J40" s="1"/>
      <c r="K40" s="65">
        <v>30</v>
      </c>
      <c r="L40" s="1"/>
      <c r="M40" s="59">
        <v>26</v>
      </c>
      <c r="N40" s="59">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7"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7" t="s">
        <v>77</v>
      </c>
      <c r="C41" s="77" t="s">
        <v>77</v>
      </c>
      <c r="D41" s="77" t="s">
        <v>77</v>
      </c>
      <c r="E41" s="1"/>
      <c r="F41" s="1"/>
      <c r="G41" s="1"/>
      <c r="H41" s="77" t="s">
        <v>66</v>
      </c>
      <c r="I41" s="1"/>
      <c r="J41" s="1"/>
      <c r="K41" s="16">
        <v>31</v>
      </c>
      <c r="L41" s="1"/>
      <c r="M41" s="59">
        <v>27</v>
      </c>
      <c r="N41" s="59">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7"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7" t="s">
        <v>76</v>
      </c>
      <c r="C42" s="77" t="s">
        <v>76</v>
      </c>
      <c r="D42" s="77" t="s">
        <v>76</v>
      </c>
      <c r="E42" s="1"/>
      <c r="F42" s="1"/>
      <c r="G42" s="1"/>
      <c r="H42" s="77" t="s">
        <v>1216</v>
      </c>
      <c r="I42" s="1"/>
      <c r="J42" s="1"/>
      <c r="K42" s="16">
        <v>32</v>
      </c>
      <c r="L42" s="1"/>
      <c r="M42" s="59">
        <v>28</v>
      </c>
      <c r="N42" s="59">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7"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7" t="s">
        <v>372</v>
      </c>
      <c r="I43" s="1"/>
      <c r="J43" s="1"/>
      <c r="K43" s="65">
        <v>33</v>
      </c>
      <c r="L43" s="1"/>
      <c r="M43" s="59">
        <v>29</v>
      </c>
      <c r="N43" s="59">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7"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7" t="s">
        <v>2030</v>
      </c>
      <c r="I44" s="1"/>
      <c r="J44" s="1"/>
      <c r="K44" s="16">
        <v>34</v>
      </c>
      <c r="L44" s="1"/>
      <c r="M44" s="59">
        <v>30</v>
      </c>
      <c r="N44" s="59">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7"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7" t="s">
        <v>2031</v>
      </c>
      <c r="I45" s="1"/>
      <c r="J45" s="1"/>
      <c r="K45" s="16">
        <v>35</v>
      </c>
      <c r="L45" s="1"/>
      <c r="M45" s="59">
        <v>31</v>
      </c>
      <c r="N45" s="59" t="e">
        <f>IF(AND('VALORACIÓN CON CONTROLES'!#REF!=0,'VALORACIÓN CON CONTROLES'!#REF!=0),#REF!,0)</f>
        <v>#REF!</v>
      </c>
      <c r="O4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4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4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7" t="s">
        <v>2032</v>
      </c>
      <c r="I46" s="1"/>
      <c r="J46" s="1"/>
      <c r="K46" s="65">
        <v>36</v>
      </c>
      <c r="L46" s="1"/>
      <c r="M46" s="59">
        <v>32</v>
      </c>
      <c r="N46" s="59" t="e">
        <f>IF(AND('VALORACIÓN CON CONTROLES'!F33=0,'VALORACIÓN CON CONTROLES'!G33=0),#REF!,0)</f>
        <v>#REF!</v>
      </c>
      <c r="O46"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6"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6" s="57">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7" t="s">
        <v>2033</v>
      </c>
      <c r="I47" s="1"/>
      <c r="J47" s="1"/>
      <c r="K47" s="16">
        <v>37</v>
      </c>
      <c r="L47" s="1"/>
      <c r="M47" s="59">
        <v>33</v>
      </c>
      <c r="N47" s="59" t="e">
        <f>IF(AND('VALORACIÓN CON CONTROLES'!F34=0,'VALORACIÓN CON CONTROLES'!G34=0),#REF!,0)</f>
        <v>#REF!</v>
      </c>
      <c r="O47"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7"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7" s="57">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7" t="s">
        <v>2034</v>
      </c>
      <c r="I48" s="1"/>
      <c r="J48" s="1"/>
      <c r="K48" s="16">
        <v>38</v>
      </c>
      <c r="L48" s="1"/>
      <c r="M48" s="59">
        <v>34</v>
      </c>
      <c r="N48" s="59" t="e">
        <f>IF(AND('VALORACIÓN CON CONTROLES'!F35=0,'VALORACIÓN CON CONTROLES'!G35=0),#REF!,0)</f>
        <v>#REF!</v>
      </c>
      <c r="O48"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8"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8" s="57">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7" t="s">
        <v>86</v>
      </c>
      <c r="I49" s="1"/>
      <c r="J49" s="1"/>
      <c r="K49" s="65">
        <v>39</v>
      </c>
      <c r="L49" s="1"/>
      <c r="M49" s="59">
        <v>35</v>
      </c>
      <c r="N49" s="59" t="e">
        <f>IF(AND('VALORACIÓN CON CONTROLES'!F36=0,'VALORACIÓN CON CONTROLES'!G36=0),#REF!,0)</f>
        <v>#REF!</v>
      </c>
      <c r="O49"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9"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9" s="57">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t="e">
        <f>IF(AND('VALORACIÓN CON CONTROLES'!F37=0,'VALORACIÓN CON CONTROLES'!G37=0),#REF!,0)</f>
        <v>#REF!</v>
      </c>
      <c r="O50"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50"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50" s="57">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t="e">
        <f>IF(AND('VALORACIÓN CON CONTROLES'!F38=0,'VALORACIÓN CON CONTROLES'!G38=0),#REF!,0)</f>
        <v>#REF!</v>
      </c>
      <c r="O51"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1"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1" s="57">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t="e">
        <f>IF(AND('VALORACIÓN CON CONTROLES'!F39=0,'VALORACIÓN CON CONTROLES'!G39=0),#REF!,0)</f>
        <v>#REF!</v>
      </c>
      <c r="O52"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2"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2" s="57">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t="e">
        <f>IF(AND('VALORACIÓN CON CONTROLES'!F40=0,'VALORACIÓN CON CONTROLES'!G40=0),#REF!,0)</f>
        <v>#REF!</v>
      </c>
      <c r="O53"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3"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3" s="57">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t="e">
        <f>IF(AND('VALORACIÓN CON CONTROLES'!F41=0,'VALORACIÓN CON CONTROLES'!G41=0),#REF!,0)</f>
        <v>#REF!</v>
      </c>
      <c r="O54"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4"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4" s="57">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t="e">
        <f>IF(AND('VALORACIÓN CON CONTROLES'!F42=0,'VALORACIÓN CON CONTROLES'!G42=0),#REF!,0)</f>
        <v>#REF!</v>
      </c>
      <c r="O55"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5"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5" s="57">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t="e">
        <f>IF(AND('VALORACIÓN CON CONTROLES'!F43=0,'VALORACIÓN CON CONTROLES'!G43=0),#REF!,0)</f>
        <v>#REF!</v>
      </c>
      <c r="O56"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6"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6" s="57">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t="e">
        <f>IF(AND('VALORACIÓN CON CONTROLES'!F44=0,'VALORACIÓN CON CONTROLES'!G44=0),#REF!,0)</f>
        <v>#REF!</v>
      </c>
      <c r="O57"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7"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7" s="57">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t="e">
        <f>IF(AND('VALORACIÓN CON CONTROLES'!F45=0,'VALORACIÓN CON CONTROLES'!G45=0),#REF!,0)</f>
        <v>#REF!</v>
      </c>
      <c r="O58"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8"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8" s="57">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t="e">
        <f>IF(AND('VALORACIÓN CON CONTROLES'!F46=0,'VALORACIÓN CON CONTROLES'!G46=0),#REF!,0)</f>
        <v>#REF!</v>
      </c>
      <c r="O59"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59"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59" s="57">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t="e">
        <f>IF(AND('VALORACIÓN CON CONTROLES'!F47=0,'VALORACIÓN CON CONTROLES'!G47=0),#REF!,0)</f>
        <v>#REF!</v>
      </c>
      <c r="O60"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60"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60" s="57">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t="e">
        <f>IF(AND('VALORACIÓN CON CONTROLES'!F48=0,'VALORACIÓN CON CONTROLES'!G48=0),#REF!,0)</f>
        <v>#REF!</v>
      </c>
      <c r="O61"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1"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1" s="57">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t="e">
        <f>IF(AND('VALORACIÓN CON CONTROLES'!F49=0,'VALORACIÓN CON CONTROLES'!G49=0),#REF!,0)</f>
        <v>#REF!</v>
      </c>
      <c r="O62"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2"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2" s="57">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27" t="s">
        <v>2035</v>
      </c>
      <c r="B63" s="327" t="s">
        <v>2036</v>
      </c>
      <c r="C63" s="86" t="s">
        <v>2037</v>
      </c>
      <c r="D63" s="86" t="s">
        <v>2038</v>
      </c>
      <c r="E63" s="86" t="s">
        <v>2039</v>
      </c>
      <c r="F63" s="86" t="s">
        <v>2040</v>
      </c>
      <c r="G63" s="86" t="s">
        <v>2041</v>
      </c>
      <c r="H63" s="86" t="s">
        <v>2042</v>
      </c>
      <c r="I63" s="1"/>
      <c r="J63" s="1"/>
      <c r="K63" s="16">
        <v>53</v>
      </c>
      <c r="L63" s="1"/>
      <c r="M63" s="59">
        <v>49</v>
      </c>
      <c r="N63" s="59" t="e">
        <f>IF(AND('VALORACIÓN CON CONTROLES'!F50=0,'VALORACIÓN CON CONTROLES'!G50=0),#REF!,0)</f>
        <v>#REF!</v>
      </c>
      <c r="O63"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3"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3" s="57">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28"/>
      <c r="B64" s="328"/>
      <c r="C64" s="98" t="s">
        <v>2043</v>
      </c>
      <c r="D64" s="98" t="s">
        <v>2044</v>
      </c>
      <c r="E64" s="98" t="s">
        <v>2045</v>
      </c>
      <c r="F64" s="98" t="s">
        <v>2046</v>
      </c>
      <c r="G64" s="98" t="s">
        <v>2047</v>
      </c>
      <c r="H64" s="98" t="s">
        <v>2048</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7" t="s">
        <v>1981</v>
      </c>
      <c r="B65" s="97">
        <v>1</v>
      </c>
      <c r="C65" s="97" t="s">
        <v>2049</v>
      </c>
      <c r="D65" s="97" t="s">
        <v>2050</v>
      </c>
      <c r="E65" s="97" t="s">
        <v>2051</v>
      </c>
      <c r="F65" s="97" t="s">
        <v>2052</v>
      </c>
      <c r="G65" s="97" t="s">
        <v>2053</v>
      </c>
      <c r="H65" s="97" t="s">
        <v>2054</v>
      </c>
      <c r="I65" s="1"/>
      <c r="J65" s="1"/>
      <c r="K65" s="65">
        <v>54</v>
      </c>
      <c r="L65" s="1"/>
      <c r="M65" s="59">
        <v>50</v>
      </c>
      <c r="N65" s="59" t="e">
        <f>IF(AND('VALORACIÓN CON CONTROLES'!F51=0,'VALORACIÓN CON CONTROLES'!G51=0),#REF!,0)</f>
        <v>#REF!</v>
      </c>
      <c r="O65"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5"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5" s="57">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7" t="s">
        <v>1976</v>
      </c>
      <c r="B66" s="97">
        <v>2</v>
      </c>
      <c r="C66" s="97" t="s">
        <v>2055</v>
      </c>
      <c r="D66" s="97" t="s">
        <v>2056</v>
      </c>
      <c r="E66" s="97" t="s">
        <v>2057</v>
      </c>
      <c r="F66" s="97" t="s">
        <v>2058</v>
      </c>
      <c r="G66" s="97" t="s">
        <v>2059</v>
      </c>
      <c r="H66" s="97" t="s">
        <v>2060</v>
      </c>
      <c r="I66" s="1"/>
      <c r="J66" s="1"/>
      <c r="K66" s="16">
        <v>55</v>
      </c>
      <c r="L66" s="1"/>
      <c r="M66" s="59">
        <v>51</v>
      </c>
      <c r="N66" s="59" t="e">
        <f>IF(AND('VALORACIÓN CON CONTROLES'!F52=0,'VALORACIÓN CON CONTROLES'!G52=0),#REF!,0)</f>
        <v>#REF!</v>
      </c>
      <c r="O66" s="1">
        <f>IF(AND('VALORACIÓN CON CONTROLES'!F52=0,'VALORACIÓN CON CONTROLES'!G52&gt;0),IF(OR(AND(#REF!=1,'VALORACIÓN CON CONTROLES'!G52=1),AND(#REF!=2,'VALORACIÓN CON CONTROLES'!G52=1),AND(#REF!=3,'VALORACIÓN CON CONTROLES'!G52=1),AND(#REF!=1,'VALORACIÓN CON CONTROLES'!G52=2),AND(#REF!=2,'VALORACIÓN CON CONTROLES'!G52=2)),"ZONA RIESGO BAJA",IF(OR(AND(#REF!=4,'VALORACIÓN CON CONTROLES'!G52=1),AND(#REF!=3,'VALORACIÓN CON CONTROLES'!G52=2),AND(#REF!=2,'VALORACIÓN CON CONTROLES'!G52=3),AND(#REF!=1,'VALORACIÓN CON CONTROLES'!G52=3)),"ZONA RIESGO MODERADO",IF(OR(AND(#REF!=5,'VALORACIÓN CON CONTROLES'!G52=1),AND(#REF!=5,'VALORACIÓN CON CONTROLES'!G52=2),AND(#REF!=4,'VALORACIÓN CON CONTROLES'!G52=2),AND(#REF!=4,'VALORACIÓN CON CONTROLES'!G52=3),AND(#REF!=3,'VALORACIÓN CON CONTROLES'!G52=3),AND(#REF!=2,'VALORACIÓN CON CONTROLES'!G52=4),AND(#REF!=1,'VALORACIÓN CON CONTROLES'!G52=4),AND(#REF!=1,'VALORACIÓN CON CONTROLES'!G52=5)),"ZONA RIESGO ALTO",IF(OR(AND(#REF!=5,'VALORACIÓN CON CONTROLES'!G52=3),AND(#REF!=5,'VALORACIÓN CON CONTROLES'!G52=4),AND(#REF!=5,'VALORACIÓN CON CONTROLES'!G52=5),AND(#REF!=4,'VALORACIÓN CON CONTROLES'!G52=4),AND(#REF!=4,'VALORACIÓN CON CONTROLES'!G52=5),AND(#REF!=3,'VALORACIÓN CON CONTROLES'!G52=4),AND(#REF!=3,'VALORACIÓN CON CONTROLES'!G52=5),AND(#REF!=2,'VALORACIÓN CON CONTROLES'!G52=5)),"ZONA RIESGO EXTREMO")))),0)</f>
        <v>0</v>
      </c>
      <c r="P66" s="1">
        <f>IF(AND('VALORACIÓN CON CONTROLES'!F52&gt;0,'VALORACIÓN CON CONTROLES'!G52=0),IF(OR(AND('VALORACIÓN CON CONTROLES'!F52=1,#REF!=1),AND('VALORACIÓN CON CONTROLES'!F52=2,#REF!=1),AND('VALORACIÓN CON CONTROLES'!F52=3,#REF!=1),AND('VALORACIÓN CON CONTROLES'!F52=1,#REF!=2),AND('VALORACIÓN CON CONTROLES'!F52=2,#REF!=2)),"ZONA RIESGO BAJA",IF(OR(AND('VALORACIÓN CON CONTROLES'!F52=4,#REF!=1),AND('VALORACIÓN CON CONTROLES'!F52=3,#REF!=2),AND('VALORACIÓN CON CONTROLES'!F52=2,#REF!=3),AND('VALORACIÓN CON CONTROLES'!F52=1,#REF!=3)),"ZONA RIESGO MODERADO",IF(OR(AND('VALORACIÓN CON CONTROLES'!F52=5,#REF!=1),AND('VALORACIÓN CON CONTROLES'!F52=5,#REF!=2),AND('VALORACIÓN CON CONTROLES'!F52=4,#REF!=2),AND('VALORACIÓN CON CONTROLES'!F52=4,#REF!=3),AND('VALORACIÓN CON CONTROLES'!F52=3,#REF!=3),AND('VALORACIÓN CON CONTROLES'!F52=2,#REF!=4),AND('VALORACIÓN CON CONTROLES'!F52=1,#REF!=4),AND('VALORACIÓN CON CONTROLES'!F52=1,#REF!=5)),"ZONA RIESGO ALTO",IF(OR(AND('VALORACIÓN CON CONTROLES'!F52=5,#REF!=3),AND('VALORACIÓN CON CONTROLES'!F52=5,#REF!=4),AND('VALORACIÓN CON CONTROLES'!F52=5,#REF!=5),AND('VALORACIÓN CON CONTROLES'!F52=4,#REF!=4),AND('VALORACIÓN CON CONTROLES'!F52=4,#REF!=5),AND('VALORACIÓN CON CONTROLES'!F52=3,#REF!=4),AND('VALORACIÓN CON CONTROLES'!F52=3,#REF!=5),AND('VALORACIÓN CON CONTROLES'!F52=2,#REF!=5)),"ZONA RIESGO EXTREMO")))),0)</f>
        <v>0</v>
      </c>
      <c r="Q66" s="57">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7" t="s">
        <v>1972</v>
      </c>
      <c r="B67" s="97">
        <v>3</v>
      </c>
      <c r="C67" s="97" t="s">
        <v>2061</v>
      </c>
      <c r="D67" s="97" t="s">
        <v>2062</v>
      </c>
      <c r="E67" s="97" t="s">
        <v>2063</v>
      </c>
      <c r="F67" s="97" t="s">
        <v>2064</v>
      </c>
      <c r="G67" s="97" t="s">
        <v>2065</v>
      </c>
      <c r="H67" s="97" t="s">
        <v>2066</v>
      </c>
      <c r="I67" s="1"/>
      <c r="J67" s="1"/>
      <c r="K67" s="16">
        <v>56</v>
      </c>
      <c r="L67" s="1"/>
      <c r="M67" s="59">
        <v>52</v>
      </c>
      <c r="N67" s="59" t="e">
        <f>IF(AND('VALORACIÓN CON CONTROLES'!F53=0,'VALORACIÓN CON CONTROLES'!G53=0),#REF!,0)</f>
        <v>#REF!</v>
      </c>
      <c r="O67" s="1">
        <f>IF(AND('VALORACIÓN CON CONTROLES'!F53=0,'VALORACIÓN CON CONTROLES'!G53&gt;0),IF(OR(AND(#REF!=1,'VALORACIÓN CON CONTROLES'!G53=1),AND(#REF!=2,'VALORACIÓN CON CONTROLES'!G53=1),AND(#REF!=3,'VALORACIÓN CON CONTROLES'!G53=1),AND(#REF!=1,'VALORACIÓN CON CONTROLES'!G53=2),AND(#REF!=2,'VALORACIÓN CON CONTROLES'!G53=2)),"ZONA RIESGO BAJA",IF(OR(AND(#REF!=4,'VALORACIÓN CON CONTROLES'!G53=1),AND(#REF!=3,'VALORACIÓN CON CONTROLES'!G53=2),AND(#REF!=2,'VALORACIÓN CON CONTROLES'!G53=3),AND(#REF!=1,'VALORACIÓN CON CONTROLES'!G53=3)),"ZONA RIESGO MODERADO",IF(OR(AND(#REF!=5,'VALORACIÓN CON CONTROLES'!G53=1),AND(#REF!=5,'VALORACIÓN CON CONTROLES'!G53=2),AND(#REF!=4,'VALORACIÓN CON CONTROLES'!G53=2),AND(#REF!=4,'VALORACIÓN CON CONTROLES'!G53=3),AND(#REF!=3,'VALORACIÓN CON CONTROLES'!G53=3),AND(#REF!=2,'VALORACIÓN CON CONTROLES'!G53=4),AND(#REF!=1,'VALORACIÓN CON CONTROLES'!G53=4),AND(#REF!=1,'VALORACIÓN CON CONTROLES'!G53=5)),"ZONA RIESGO ALTO",IF(OR(AND(#REF!=5,'VALORACIÓN CON CONTROLES'!G53=3),AND(#REF!=5,'VALORACIÓN CON CONTROLES'!G53=4),AND(#REF!=5,'VALORACIÓN CON CONTROLES'!G53=5),AND(#REF!=4,'VALORACIÓN CON CONTROLES'!G53=4),AND(#REF!=4,'VALORACIÓN CON CONTROLES'!G53=5),AND(#REF!=3,'VALORACIÓN CON CONTROLES'!G53=4),AND(#REF!=3,'VALORACIÓN CON CONTROLES'!G53=5),AND(#REF!=2,'VALORACIÓN CON CONTROLES'!G53=5)),"ZONA RIESGO EXTREMO")))),0)</f>
        <v>0</v>
      </c>
      <c r="P67" s="1">
        <f>IF(AND('VALORACIÓN CON CONTROLES'!F53&gt;0,'VALORACIÓN CON CONTROLES'!G53=0),IF(OR(AND('VALORACIÓN CON CONTROLES'!F53=1,#REF!=1),AND('VALORACIÓN CON CONTROLES'!F53=2,#REF!=1),AND('VALORACIÓN CON CONTROLES'!F53=3,#REF!=1),AND('VALORACIÓN CON CONTROLES'!F53=1,#REF!=2),AND('VALORACIÓN CON CONTROLES'!F53=2,#REF!=2)),"ZONA RIESGO BAJA",IF(OR(AND('VALORACIÓN CON CONTROLES'!F53=4,#REF!=1),AND('VALORACIÓN CON CONTROLES'!F53=3,#REF!=2),AND('VALORACIÓN CON CONTROLES'!F53=2,#REF!=3),AND('VALORACIÓN CON CONTROLES'!F53=1,#REF!=3)),"ZONA RIESGO MODERADO",IF(OR(AND('VALORACIÓN CON CONTROLES'!F53=5,#REF!=1),AND('VALORACIÓN CON CONTROLES'!F53=5,#REF!=2),AND('VALORACIÓN CON CONTROLES'!F53=4,#REF!=2),AND('VALORACIÓN CON CONTROLES'!F53=4,#REF!=3),AND('VALORACIÓN CON CONTROLES'!F53=3,#REF!=3),AND('VALORACIÓN CON CONTROLES'!F53=2,#REF!=4),AND('VALORACIÓN CON CONTROLES'!F53=1,#REF!=4),AND('VALORACIÓN CON CONTROLES'!F53=1,#REF!=5)),"ZONA RIESGO ALTO",IF(OR(AND('VALORACIÓN CON CONTROLES'!F53=5,#REF!=3),AND('VALORACIÓN CON CONTROLES'!F53=5,#REF!=4),AND('VALORACIÓN CON CONTROLES'!F53=5,#REF!=5),AND('VALORACIÓN CON CONTROLES'!F53=4,#REF!=4),AND('VALORACIÓN CON CONTROLES'!F53=4,#REF!=5),AND('VALORACIÓN CON CONTROLES'!F53=3,#REF!=4),AND('VALORACIÓN CON CONTROLES'!F53=3,#REF!=5),AND('VALORACIÓN CON CONTROLES'!F53=2,#REF!=5)),"ZONA RIESGO EXTREMO")))),0)</f>
        <v>0</v>
      </c>
      <c r="Q67" s="57">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7" t="s">
        <v>1965</v>
      </c>
      <c r="B68" s="97">
        <v>4</v>
      </c>
      <c r="C68" s="97" t="s">
        <v>2067</v>
      </c>
      <c r="D68" s="97" t="s">
        <v>2068</v>
      </c>
      <c r="E68" s="97" t="s">
        <v>2069</v>
      </c>
      <c r="F68" s="97" t="s">
        <v>2070</v>
      </c>
      <c r="G68" s="97" t="s">
        <v>2071</v>
      </c>
      <c r="H68" s="97" t="s">
        <v>2072</v>
      </c>
      <c r="I68" s="1"/>
      <c r="J68" s="1"/>
      <c r="K68" s="65">
        <v>57</v>
      </c>
      <c r="L68" s="1"/>
      <c r="M68" s="59">
        <v>53</v>
      </c>
      <c r="N68" s="59" t="e">
        <f>IF(AND('VALORACIÓN CON CONTROLES'!F54=0,'VALORACIÓN CON CONTROLES'!G54=0),#REF!,0)</f>
        <v>#REF!</v>
      </c>
      <c r="O68" s="1">
        <f>IF(AND('VALORACIÓN CON CONTROLES'!F54=0,'VALORACIÓN CON CONTROLES'!G54&gt;0),IF(OR(AND(#REF!=1,'VALORACIÓN CON CONTROLES'!G54=1),AND(#REF!=2,'VALORACIÓN CON CONTROLES'!G54=1),AND(#REF!=3,'VALORACIÓN CON CONTROLES'!G54=1),AND(#REF!=1,'VALORACIÓN CON CONTROLES'!G54=2),AND(#REF!=2,'VALORACIÓN CON CONTROLES'!G54=2)),"ZONA RIESGO BAJA",IF(OR(AND(#REF!=4,'VALORACIÓN CON CONTROLES'!G54=1),AND(#REF!=3,'VALORACIÓN CON CONTROLES'!G54=2),AND(#REF!=2,'VALORACIÓN CON CONTROLES'!G54=3),AND(#REF!=1,'VALORACIÓN CON CONTROLES'!G54=3)),"ZONA RIESGO MODERADO",IF(OR(AND(#REF!=5,'VALORACIÓN CON CONTROLES'!G54=1),AND(#REF!=5,'VALORACIÓN CON CONTROLES'!G54=2),AND(#REF!=4,'VALORACIÓN CON CONTROLES'!G54=2),AND(#REF!=4,'VALORACIÓN CON CONTROLES'!G54=3),AND(#REF!=3,'VALORACIÓN CON CONTROLES'!G54=3),AND(#REF!=2,'VALORACIÓN CON CONTROLES'!G54=4),AND(#REF!=1,'VALORACIÓN CON CONTROLES'!G54=4),AND(#REF!=1,'VALORACIÓN CON CONTROLES'!G54=5)),"ZONA RIESGO ALTO",IF(OR(AND(#REF!=5,'VALORACIÓN CON CONTROLES'!G54=3),AND(#REF!=5,'VALORACIÓN CON CONTROLES'!G54=4),AND(#REF!=5,'VALORACIÓN CON CONTROLES'!G54=5),AND(#REF!=4,'VALORACIÓN CON CONTROLES'!G54=4),AND(#REF!=4,'VALORACIÓN CON CONTROLES'!G54=5),AND(#REF!=3,'VALORACIÓN CON CONTROLES'!G54=4),AND(#REF!=3,'VALORACIÓN CON CONTROLES'!G54=5),AND(#REF!=2,'VALORACIÓN CON CONTROLES'!G54=5)),"ZONA RIESGO EXTREMO")))),0)</f>
        <v>0</v>
      </c>
      <c r="P68" s="1">
        <f>IF(AND('VALORACIÓN CON CONTROLES'!F54&gt;0,'VALORACIÓN CON CONTROLES'!G54=0),IF(OR(AND('VALORACIÓN CON CONTROLES'!F54=1,#REF!=1),AND('VALORACIÓN CON CONTROLES'!F54=2,#REF!=1),AND('VALORACIÓN CON CONTROLES'!F54=3,#REF!=1),AND('VALORACIÓN CON CONTROLES'!F54=1,#REF!=2),AND('VALORACIÓN CON CONTROLES'!F54=2,#REF!=2)),"ZONA RIESGO BAJA",IF(OR(AND('VALORACIÓN CON CONTROLES'!F54=4,#REF!=1),AND('VALORACIÓN CON CONTROLES'!F54=3,#REF!=2),AND('VALORACIÓN CON CONTROLES'!F54=2,#REF!=3),AND('VALORACIÓN CON CONTROLES'!F54=1,#REF!=3)),"ZONA RIESGO MODERADO",IF(OR(AND('VALORACIÓN CON CONTROLES'!F54=5,#REF!=1),AND('VALORACIÓN CON CONTROLES'!F54=5,#REF!=2),AND('VALORACIÓN CON CONTROLES'!F54=4,#REF!=2),AND('VALORACIÓN CON CONTROLES'!F54=4,#REF!=3),AND('VALORACIÓN CON CONTROLES'!F54=3,#REF!=3),AND('VALORACIÓN CON CONTROLES'!F54=2,#REF!=4),AND('VALORACIÓN CON CONTROLES'!F54=1,#REF!=4),AND('VALORACIÓN CON CONTROLES'!F54=1,#REF!=5)),"ZONA RIESGO ALTO",IF(OR(AND('VALORACIÓN CON CONTROLES'!F54=5,#REF!=3),AND('VALORACIÓN CON CONTROLES'!F54=5,#REF!=4),AND('VALORACIÓN CON CONTROLES'!F54=5,#REF!=5),AND('VALORACIÓN CON CONTROLES'!F54=4,#REF!=4),AND('VALORACIÓN CON CONTROLES'!F54=4,#REF!=5),AND('VALORACIÓN CON CONTROLES'!F54=3,#REF!=4),AND('VALORACIÓN CON CONTROLES'!F54=3,#REF!=5),AND('VALORACIÓN CON CONTROLES'!F54=2,#REF!=5)),"ZONA RIESGO EXTREMO")))),0)</f>
        <v>0</v>
      </c>
      <c r="Q68" s="57">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7" t="s">
        <v>1950</v>
      </c>
      <c r="B69" s="97">
        <v>5</v>
      </c>
      <c r="C69" s="97" t="s">
        <v>2073</v>
      </c>
      <c r="D69" s="97" t="s">
        <v>2074</v>
      </c>
      <c r="E69" s="97" t="s">
        <v>2075</v>
      </c>
      <c r="F69" s="97" t="s">
        <v>2076</v>
      </c>
      <c r="G69" s="97" t="s">
        <v>2077</v>
      </c>
      <c r="H69" s="97" t="s">
        <v>2078</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1730</v>
      </c>
      <c r="C76" s="1"/>
      <c r="D76" s="1" t="s">
        <v>1731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1756</v>
      </c>
      <c r="C77" s="1"/>
      <c r="D77" s="1" t="s">
        <v>1754</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76</v>
      </c>
      <c r="C78" s="1"/>
      <c r="D78" s="1" t="s">
        <v>2079</v>
      </c>
      <c r="E78" s="1"/>
      <c r="F78" s="1"/>
      <c r="G78" s="1"/>
      <c r="H78" s="1"/>
      <c r="I78" s="1"/>
      <c r="J78" s="1"/>
      <c r="K78" s="1"/>
      <c r="L78" s="1"/>
      <c r="M78" s="1" t="s">
        <v>2080</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77</v>
      </c>
      <c r="C79" s="1"/>
      <c r="D79" s="1" t="s">
        <v>1740</v>
      </c>
      <c r="E79" s="1"/>
      <c r="F79" s="1"/>
      <c r="G79" s="1"/>
      <c r="H79" s="1"/>
      <c r="I79" s="1"/>
      <c r="J79" s="1"/>
      <c r="K79" s="1"/>
      <c r="L79" s="1"/>
      <c r="M79" s="134" t="s">
        <v>1733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99</v>
      </c>
      <c r="C80" s="1"/>
      <c r="D80" s="1" t="s">
        <v>1767</v>
      </c>
      <c r="E80" s="1"/>
      <c r="F80" s="1"/>
      <c r="G80" s="1"/>
      <c r="H80" s="1"/>
      <c r="I80" s="1"/>
      <c r="J80" s="1"/>
      <c r="K80" s="1"/>
      <c r="L80" s="1"/>
      <c r="M80" s="134" t="s">
        <v>2081</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2082</v>
      </c>
      <c r="C81" s="1"/>
      <c r="D81" s="1" t="s">
        <v>2083</v>
      </c>
      <c r="E81" s="1"/>
      <c r="F81" s="1"/>
      <c r="G81" s="1"/>
      <c r="H81" s="1"/>
      <c r="I81" s="1"/>
      <c r="J81" s="1"/>
      <c r="K81" s="1"/>
      <c r="L81" s="1"/>
      <c r="M81" s="134" t="s">
        <v>1749</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4" t="s">
        <v>1757</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4" t="s">
        <v>2084</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4" t="s">
        <v>1822</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4" t="s">
        <v>1762</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4" t="s">
        <v>1780</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4" t="s">
        <v>2085</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0"/>
      <c r="C88" s="326" t="s">
        <v>1731</v>
      </c>
      <c r="D88" s="326"/>
      <c r="E88" s="326"/>
      <c r="F88" s="326"/>
      <c r="G88" s="326"/>
      <c r="H88" s="1"/>
      <c r="I88" s="1"/>
      <c r="J88" s="1"/>
      <c r="K88" s="1"/>
      <c r="L88" s="1"/>
      <c r="M88" s="134" t="s">
        <v>1783</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1" t="s">
        <v>1730</v>
      </c>
      <c r="C89" s="103" t="s">
        <v>2086</v>
      </c>
      <c r="D89" s="103" t="s">
        <v>1976</v>
      </c>
      <c r="E89" s="103" t="s">
        <v>1972</v>
      </c>
      <c r="F89" s="103" t="s">
        <v>1965</v>
      </c>
      <c r="G89" s="103" t="s">
        <v>2087</v>
      </c>
      <c r="H89" s="1"/>
      <c r="I89" s="1"/>
      <c r="J89" s="1"/>
      <c r="K89" s="1"/>
      <c r="L89" s="1"/>
      <c r="M89" s="134" t="s">
        <v>2088</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2" t="s">
        <v>2089</v>
      </c>
      <c r="C90" s="104" t="s">
        <v>2090</v>
      </c>
      <c r="D90" s="106" t="s">
        <v>2090</v>
      </c>
      <c r="E90" s="109" t="s">
        <v>1972</v>
      </c>
      <c r="F90" s="110" t="s">
        <v>2091</v>
      </c>
      <c r="G90" s="114" t="s">
        <v>2092</v>
      </c>
      <c r="H90" s="1"/>
      <c r="I90" s="1"/>
      <c r="J90" s="1"/>
      <c r="K90" s="1"/>
      <c r="L90" s="1"/>
      <c r="M90" s="134" t="s">
        <v>1795</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2" t="s">
        <v>2093</v>
      </c>
      <c r="C91" s="105" t="s">
        <v>2090</v>
      </c>
      <c r="D91" s="108" t="s">
        <v>1972</v>
      </c>
      <c r="E91" s="108" t="s">
        <v>1972</v>
      </c>
      <c r="F91" s="111" t="s">
        <v>2091</v>
      </c>
      <c r="G91" s="115" t="s">
        <v>2092</v>
      </c>
      <c r="H91" s="1"/>
      <c r="I91" s="1"/>
      <c r="J91" s="1"/>
      <c r="K91" s="1"/>
      <c r="L91" s="1"/>
      <c r="M91" s="134" t="s">
        <v>1814</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2" t="s">
        <v>2094</v>
      </c>
      <c r="C92" s="107" t="s">
        <v>1972</v>
      </c>
      <c r="D92" s="108" t="s">
        <v>1972</v>
      </c>
      <c r="E92" s="108" t="s">
        <v>1972</v>
      </c>
      <c r="F92" s="111" t="s">
        <v>2091</v>
      </c>
      <c r="G92" s="115" t="s">
        <v>2092</v>
      </c>
      <c r="H92" s="1"/>
      <c r="I92" s="1"/>
      <c r="J92" s="1"/>
      <c r="K92" s="1"/>
      <c r="L92" s="1"/>
      <c r="M92" s="134" t="s">
        <v>2095</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2" t="s">
        <v>2096</v>
      </c>
      <c r="C93" s="107" t="s">
        <v>1972</v>
      </c>
      <c r="D93" s="108" t="s">
        <v>1972</v>
      </c>
      <c r="E93" s="111" t="s">
        <v>2091</v>
      </c>
      <c r="F93" s="111" t="s">
        <v>2091</v>
      </c>
      <c r="G93" s="115" t="s">
        <v>2092</v>
      </c>
      <c r="H93" s="1"/>
      <c r="I93" s="1"/>
      <c r="J93" s="1"/>
      <c r="K93" s="1"/>
      <c r="L93" s="1"/>
      <c r="M93" s="134" t="s">
        <v>2097</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2" t="s">
        <v>2098</v>
      </c>
      <c r="C94" s="113" t="s">
        <v>2091</v>
      </c>
      <c r="D94" s="112" t="s">
        <v>2091</v>
      </c>
      <c r="E94" s="112" t="s">
        <v>2091</v>
      </c>
      <c r="F94" s="112" t="s">
        <v>2091</v>
      </c>
      <c r="G94" s="116" t="s">
        <v>2092</v>
      </c>
      <c r="H94" s="1"/>
      <c r="I94" s="1"/>
      <c r="J94" s="1"/>
      <c r="K94" s="1"/>
      <c r="L94" s="1"/>
      <c r="M94" s="134" t="s">
        <v>1768</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4" t="s">
        <v>2099</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4" t="s">
        <v>2100</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4" t="s">
        <v>1774</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4" t="s">
        <v>2101</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4" t="s">
        <v>1820</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7" t="s">
        <v>2102</v>
      </c>
      <c r="C114" s="1"/>
      <c r="D114" s="119" t="s">
        <v>2103</v>
      </c>
      <c r="E114" s="1"/>
      <c r="F114" s="119" t="s">
        <v>2104</v>
      </c>
      <c r="G114" s="1"/>
      <c r="H114" s="117" t="s">
        <v>1681</v>
      </c>
      <c r="I114" s="1"/>
      <c r="J114" s="117" t="s">
        <v>32</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0" t="s">
        <v>1760</v>
      </c>
      <c r="C115" s="120"/>
      <c r="D115" s="129" t="s">
        <v>1743</v>
      </c>
      <c r="E115" s="1"/>
      <c r="F115" s="132" t="s">
        <v>2105</v>
      </c>
      <c r="G115" s="1"/>
      <c r="H115" s="1" t="s">
        <v>1735</v>
      </c>
      <c r="I115" s="1"/>
      <c r="J115" s="118" t="s">
        <v>66</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0" t="s">
        <v>2106</v>
      </c>
      <c r="C116" s="120"/>
      <c r="D116" s="129" t="s">
        <v>2107</v>
      </c>
      <c r="E116" s="1"/>
      <c r="F116" s="132" t="s">
        <v>2108</v>
      </c>
      <c r="G116" s="1"/>
      <c r="H116" s="1" t="s">
        <v>1758</v>
      </c>
      <c r="I116" s="1"/>
      <c r="J116" s="118" t="s">
        <v>372</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0" t="s">
        <v>1744</v>
      </c>
      <c r="C117" s="120"/>
      <c r="D117" s="129" t="s">
        <v>2109</v>
      </c>
      <c r="E117" s="1"/>
      <c r="F117" s="132" t="s">
        <v>1753</v>
      </c>
      <c r="G117" s="1"/>
      <c r="H117" s="1" t="s">
        <v>1764</v>
      </c>
      <c r="I117" s="1"/>
      <c r="J117" s="118" t="s">
        <v>1789</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0" t="s">
        <v>2110</v>
      </c>
      <c r="C118" s="120"/>
      <c r="D118" s="129" t="s">
        <v>2111</v>
      </c>
      <c r="E118" s="1"/>
      <c r="F118" s="132" t="s">
        <v>1761</v>
      </c>
      <c r="G118" s="1"/>
      <c r="H118" s="1"/>
      <c r="I118" s="1"/>
      <c r="J118" s="118" t="s">
        <v>1216</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0" t="s">
        <v>1873</v>
      </c>
      <c r="C119" s="120"/>
      <c r="D119" s="129" t="s">
        <v>2112</v>
      </c>
      <c r="E119" s="1"/>
      <c r="F119" s="132" t="s">
        <v>1788</v>
      </c>
      <c r="G119" s="1"/>
      <c r="H119" s="1"/>
      <c r="I119" s="1"/>
      <c r="J119" s="118" t="s">
        <v>2113</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0" t="s">
        <v>2114</v>
      </c>
      <c r="C120" s="120"/>
      <c r="D120" s="129" t="s">
        <v>2115</v>
      </c>
      <c r="E120" s="1"/>
      <c r="F120" s="132" t="s">
        <v>1826</v>
      </c>
      <c r="G120" s="1"/>
      <c r="H120" s="1"/>
      <c r="I120" s="1"/>
      <c r="J120" s="118" t="s">
        <v>86</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0" t="s">
        <v>2116</v>
      </c>
      <c r="C121" s="120"/>
      <c r="D121" s="129" t="s">
        <v>2117</v>
      </c>
      <c r="E121" s="1"/>
      <c r="F121" s="132" t="s">
        <v>1766</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0" t="s">
        <v>2118</v>
      </c>
      <c r="C122" s="120"/>
      <c r="D122" s="129" t="s">
        <v>1759</v>
      </c>
      <c r="E122" s="1"/>
      <c r="F122" s="132" t="s">
        <v>2119</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0" t="s">
        <v>2120</v>
      </c>
      <c r="C123" s="120"/>
      <c r="D123" s="129" t="s">
        <v>2121</v>
      </c>
      <c r="E123" s="1"/>
      <c r="F123" s="132" t="s">
        <v>1797</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0" t="s">
        <v>2122</v>
      </c>
      <c r="C124" s="120"/>
      <c r="D124" s="129" t="s">
        <v>1752</v>
      </c>
      <c r="E124" s="1"/>
      <c r="F124" s="132" t="s">
        <v>2123</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0" t="s">
        <v>1737</v>
      </c>
      <c r="C125" s="120"/>
      <c r="D125" s="129" t="s">
        <v>2124</v>
      </c>
      <c r="E125" s="1"/>
      <c r="F125" s="132" t="s">
        <v>2125</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0" t="s">
        <v>2126</v>
      </c>
      <c r="C126" s="120"/>
      <c r="D126" s="129" t="s">
        <v>2127</v>
      </c>
      <c r="E126" s="1"/>
      <c r="F126" s="132" t="s">
        <v>1738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0" t="s">
        <v>2128</v>
      </c>
      <c r="C127" s="120"/>
      <c r="D127" s="129" t="s">
        <v>1746</v>
      </c>
      <c r="E127" s="1"/>
      <c r="F127" s="132" t="s">
        <v>2129</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0" t="s">
        <v>1771</v>
      </c>
      <c r="C128" s="120"/>
      <c r="D128" s="129" t="s">
        <v>1736</v>
      </c>
      <c r="E128" s="1"/>
      <c r="F128" s="132" t="s">
        <v>2130</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0" t="s">
        <v>1866</v>
      </c>
      <c r="C129" s="120"/>
      <c r="D129" s="129" t="s">
        <v>2131</v>
      </c>
      <c r="E129" s="1"/>
      <c r="F129" s="132" t="s">
        <v>1755</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0" t="s">
        <v>1747</v>
      </c>
      <c r="C130" s="120"/>
      <c r="D130" s="129" t="s">
        <v>2132</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0" t="s">
        <v>2133</v>
      </c>
      <c r="C131" s="120"/>
      <c r="D131" s="129" t="s">
        <v>2134</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0" t="s">
        <v>2135</v>
      </c>
      <c r="C132" s="120"/>
      <c r="D132" s="129" t="s">
        <v>1792</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0" t="s">
        <v>2136</v>
      </c>
      <c r="C133" s="120"/>
      <c r="D133" s="129" t="s">
        <v>2137</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0" t="s">
        <v>2138</v>
      </c>
      <c r="C134" s="120"/>
      <c r="D134" s="129" t="s">
        <v>2139</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0" t="s">
        <v>2140</v>
      </c>
      <c r="C135" s="120"/>
      <c r="D135" s="129" t="s">
        <v>2141</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0" t="s">
        <v>2142</v>
      </c>
      <c r="C136" s="120"/>
      <c r="D136" s="129" t="s">
        <v>2143</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0" t="s">
        <v>2144</v>
      </c>
      <c r="C137" s="120"/>
      <c r="D137" s="129" t="s">
        <v>2145</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0" t="s">
        <v>2146</v>
      </c>
      <c r="C138" s="120"/>
      <c r="D138" s="129" t="s">
        <v>2147</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0" t="s">
        <v>2148</v>
      </c>
      <c r="C139" s="120"/>
      <c r="D139" s="129" t="s">
        <v>2149</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0" t="s">
        <v>2150</v>
      </c>
      <c r="C140" s="120"/>
      <c r="D140" s="129" t="s">
        <v>2151</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0" t="s">
        <v>2152</v>
      </c>
      <c r="C141" s="120"/>
      <c r="D141" s="129" t="s">
        <v>2153</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0" t="s">
        <v>2154</v>
      </c>
      <c r="C142" s="120"/>
      <c r="D142" s="129" t="s">
        <v>2155</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0" t="s">
        <v>2156</v>
      </c>
      <c r="C143" s="120"/>
      <c r="D143" s="129" t="s">
        <v>2157</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0" t="s">
        <v>2158</v>
      </c>
      <c r="C144" s="120"/>
      <c r="D144" s="129" t="s">
        <v>2159</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0" t="s">
        <v>2160</v>
      </c>
      <c r="C145" s="120"/>
      <c r="D145" s="129" t="s">
        <v>2161</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0" t="s">
        <v>2162</v>
      </c>
      <c r="C146" s="120"/>
      <c r="D146" s="129" t="s">
        <v>2163</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0" t="s">
        <v>2164</v>
      </c>
      <c r="C147" s="120"/>
      <c r="D147" s="129" t="s">
        <v>2165</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0" t="s">
        <v>2166</v>
      </c>
      <c r="C148" s="120"/>
      <c r="D148" s="129" t="s">
        <v>2167</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0" t="s">
        <v>2168</v>
      </c>
      <c r="C149" s="120"/>
      <c r="D149" s="129" t="s">
        <v>2169</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0" t="s">
        <v>2170</v>
      </c>
      <c r="C150" s="120"/>
      <c r="D150" s="129" t="s">
        <v>2171</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0" t="s">
        <v>2172</v>
      </c>
      <c r="C151" s="120"/>
      <c r="D151" s="129" t="s">
        <v>2173</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0" t="s">
        <v>2174</v>
      </c>
      <c r="C152" s="120"/>
      <c r="D152" s="129" t="s">
        <v>2175</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0" t="s">
        <v>2176</v>
      </c>
      <c r="C153" s="120"/>
      <c r="D153" s="129" t="s">
        <v>2177</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0" t="s">
        <v>2178</v>
      </c>
      <c r="C154" s="120"/>
      <c r="D154" s="129" t="s">
        <v>2179</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0" t="s">
        <v>2180</v>
      </c>
      <c r="C155" s="120"/>
      <c r="D155" s="129" t="s">
        <v>2181</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0" t="s">
        <v>2182</v>
      </c>
      <c r="C156" s="120"/>
      <c r="D156" s="129" t="s">
        <v>2183</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0" t="s">
        <v>2184</v>
      </c>
      <c r="C157" s="120"/>
      <c r="D157" s="129" t="s">
        <v>2185</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0" t="s">
        <v>2186</v>
      </c>
      <c r="C158" s="120"/>
      <c r="D158" s="129" t="s">
        <v>2187</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0" t="s">
        <v>2188</v>
      </c>
      <c r="C159" s="120"/>
      <c r="D159" s="129" t="s">
        <v>2189</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0" t="s">
        <v>2190</v>
      </c>
      <c r="C160" s="120"/>
      <c r="D160" s="129" t="s">
        <v>2191</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0" t="s">
        <v>2192</v>
      </c>
      <c r="C161" s="120"/>
      <c r="D161" s="129" t="s">
        <v>2193</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0" t="s">
        <v>2194</v>
      </c>
      <c r="C162" s="120"/>
      <c r="D162" s="129" t="s">
        <v>2195</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0" t="s">
        <v>2196</v>
      </c>
      <c r="C163" s="120"/>
      <c r="D163" s="129" t="s">
        <v>2197</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0" t="s">
        <v>2198</v>
      </c>
      <c r="C164" s="120"/>
      <c r="D164" s="129" t="s">
        <v>2199</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0" t="s">
        <v>1887</v>
      </c>
      <c r="C165" s="120"/>
      <c r="D165" s="129" t="s">
        <v>2200</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0" t="s">
        <v>2201</v>
      </c>
      <c r="C166" s="120"/>
      <c r="D166" s="129" t="s">
        <v>2202</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0" t="s">
        <v>2203</v>
      </c>
      <c r="C167" s="120"/>
      <c r="D167" s="129" t="s">
        <v>1770</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0" t="s">
        <v>2204</v>
      </c>
      <c r="C168" s="120"/>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0" t="s">
        <v>2205</v>
      </c>
      <c r="C169" s="120"/>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0" t="s">
        <v>2206</v>
      </c>
      <c r="C170" s="120"/>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0" t="s">
        <v>2207</v>
      </c>
      <c r="C171" s="120"/>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0" t="s">
        <v>2208</v>
      </c>
      <c r="C172" s="120"/>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0" t="s">
        <v>2209</v>
      </c>
      <c r="C173" s="120"/>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0" t="s">
        <v>2210</v>
      </c>
      <c r="C174" s="120"/>
      <c r="D174" s="12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0" t="s">
        <v>2211</v>
      </c>
      <c r="C175" s="120"/>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0" t="s">
        <v>2212</v>
      </c>
      <c r="C176" s="120"/>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0" t="s">
        <v>2213</v>
      </c>
      <c r="C177" s="120"/>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0" t="s">
        <v>2214</v>
      </c>
      <c r="C178" s="120"/>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0" t="s">
        <v>2215</v>
      </c>
      <c r="C179" s="120"/>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0" t="s">
        <v>2216</v>
      </c>
      <c r="C180" s="120"/>
      <c r="D180" s="12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0" t="s">
        <v>2217</v>
      </c>
      <c r="C181" s="120"/>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0" t="s">
        <v>2218</v>
      </c>
      <c r="C182" s="120"/>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0" t="s">
        <v>2219</v>
      </c>
      <c r="C183" s="120"/>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0" t="s">
        <v>2220</v>
      </c>
      <c r="C184" s="120"/>
      <c r="D184" s="12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0" t="s">
        <v>1791</v>
      </c>
      <c r="C185" s="120"/>
      <c r="D185" s="12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0" t="s">
        <v>2221</v>
      </c>
      <c r="C186" s="120"/>
      <c r="D186" s="12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0" t="s">
        <v>2222</v>
      </c>
      <c r="C187" s="120"/>
      <c r="D187" s="12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0" t="s">
        <v>2223</v>
      </c>
      <c r="C188" s="120"/>
      <c r="D188" s="12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0" t="s">
        <v>2224</v>
      </c>
      <c r="C189" s="120"/>
      <c r="D189" s="12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0" t="s">
        <v>2225</v>
      </c>
      <c r="C190" s="120"/>
      <c r="D190" s="12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0" t="s">
        <v>2226</v>
      </c>
      <c r="C191" s="120"/>
      <c r="D191" s="12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0" t="s">
        <v>1871</v>
      </c>
      <c r="C192" s="120"/>
      <c r="D192" s="12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0" t="s">
        <v>2227</v>
      </c>
      <c r="C193" s="120"/>
      <c r="D193" s="12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0" t="s">
        <v>2228</v>
      </c>
      <c r="C194" s="120"/>
      <c r="D194" s="12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0" t="s">
        <v>1794</v>
      </c>
      <c r="C195" s="120"/>
      <c r="D195" s="120"/>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0" t="s">
        <v>2229</v>
      </c>
      <c r="C196" s="120"/>
      <c r="D196" s="120"/>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0" t="s">
        <v>2230</v>
      </c>
      <c r="C197" s="120"/>
      <c r="D197" s="120"/>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63e7969a37ba05590bea2ae016d10f94">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0c2ffd08c129167e0a9d2e6bae539580"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731A9-D834-4B45-970C-D4E9AA258FDB}">
  <ds:schemaRefs>
    <ds:schemaRef ds:uri="http://www.w3.org/XML/1998/namespace"/>
    <ds:schemaRef ds:uri="http://schemas.microsoft.com/office/2006/metadata/properties"/>
    <ds:schemaRef ds:uri="http://purl.org/dc/terms/"/>
    <ds:schemaRef ds:uri="http://schemas.openxmlformats.org/package/2006/metadata/core-properties"/>
    <ds:schemaRef ds:uri="317b0811-5d78-4298-b8b8-45389b1e9f97"/>
    <ds:schemaRef ds:uri="http://schemas.microsoft.com/office/infopath/2007/PartnerControls"/>
    <ds:schemaRef ds:uri="http://schemas.microsoft.com/office/2006/documentManagement/types"/>
    <ds:schemaRef ds:uri="c85ddaac-35ce-4e70-8c42-2d6c13935514"/>
    <ds:schemaRef ds:uri="http://purl.org/dc/dcmitype/"/>
    <ds:schemaRef ds:uri="http://purl.org/dc/elements/1.1/"/>
  </ds:schemaRefs>
</ds:datastoreItem>
</file>

<file path=customXml/itemProps2.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3.xml><?xml version="1.0" encoding="utf-8"?>
<ds:datastoreItem xmlns:ds="http://schemas.openxmlformats.org/officeDocument/2006/customXml" ds:itemID="{5ECE0CD2-D209-4B7B-B1B8-0261D0BC38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LISTADO DE ACTIVOS - ICC</vt:lpstr>
      <vt:lpstr>HOJA RESUMEN</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2024-05-16T15:10:04Z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