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G:\Mi unidad\SEGURIDAD\cuentas de cobro\Octubre\"/>
    </mc:Choice>
  </mc:AlternateContent>
  <xr:revisionPtr revIDLastSave="0" documentId="13_ncr:1_{D7CC7DE1-1ECC-411E-BEFB-28BE83C82405}" xr6:coauthVersionLast="47" xr6:coauthVersionMax="47" xr10:uidLastSave="{00000000-0000-0000-0000-000000000000}"/>
  <bookViews>
    <workbookView xWindow="-108" yWindow="-108" windowWidth="23256" windowHeight="12456" tabRatio="705" firstSheet="2" activeTab="2" xr2:uid="{00000000-000D-0000-FFFF-FFFF00000000}"/>
  </bookViews>
  <sheets>
    <sheet name="DOFA ESTRATÉGICO" sheetId="33" r:id="rId1"/>
    <sheet name="ESTRATEGIAS" sheetId="35" r:id="rId2"/>
    <sheet name="RIESGOS ESTRATÉGICOS." sheetId="95" r:id="rId3"/>
    <sheet name="RIESGOS ESTRATÉGICOS" sheetId="34" state="hidden" r:id="rId4"/>
    <sheet name="Hoja2" sheetId="93" state="hidden" r:id="rId5"/>
    <sheet name="Hoja1" sheetId="92" state="hidden" r:id="rId6"/>
    <sheet name="AB" sheetId="80" state="hidden" r:id="rId7"/>
    <sheet name="AJ" sheetId="81" state="hidden" r:id="rId8"/>
    <sheet name="AR" sheetId="91" state="hidden" r:id="rId9"/>
    <sheet name="CID" sheetId="76" state="hidden" r:id="rId10"/>
    <sheet name="DE" sheetId="77" state="hidden" r:id="rId11"/>
    <sheet name="ESC" sheetId="70" state="hidden" r:id="rId12"/>
    <sheet name="FI" sheetId="78" state="hidden" r:id="rId13"/>
    <sheet name="GC" sheetId="71" state="hidden" r:id="rId14"/>
    <sheet name="GCI" sheetId="79" state="hidden" r:id="rId15"/>
    <sheet name="GCT" sheetId="89" state="hidden" r:id="rId16"/>
    <sheet name="GDO" sheetId="84" state="hidden" r:id="rId17"/>
    <sheet name="GE" sheetId="88" state="hidden" r:id="rId18"/>
    <sheet name="GF" sheetId="75" state="hidden" r:id="rId19"/>
    <sheet name="GH" sheetId="87" state="hidden" r:id="rId20"/>
    <sheet name="GI" sheetId="74" state="hidden" r:id="rId21"/>
    <sheet name="GIP" sheetId="82" state="hidden" r:id="rId22"/>
    <sheet name="GJ" sheetId="85" state="hidden" r:id="rId23"/>
    <sheet name="GRF" sheetId="83" state="hidden" r:id="rId24"/>
    <sheet name="GS" sheetId="72" state="hidden" r:id="rId25"/>
    <sheet name="GT" sheetId="73" state="hidden" r:id="rId26"/>
    <sheet name="GTS" sheetId="90" state="hidden" r:id="rId27"/>
  </sheets>
  <externalReferences>
    <externalReference r:id="rId28"/>
    <externalReference r:id="rId29"/>
  </externalReferences>
  <definedNames>
    <definedName name="_xlnm._FilterDatabase" localSheetId="5" hidden="1">Hoja1!$A$1:$F$93</definedName>
    <definedName name="_xlnm._FilterDatabase" localSheetId="3" hidden="1">'RIESGOS ESTRATÉGICOS'!$A$6:$Y$6</definedName>
    <definedName name="_xlnm._FilterDatabase" localSheetId="2" hidden="1">'RIESGOS ESTRATÉGICOS.'!$A$6:$Y$6</definedName>
    <definedName name="_xlnm.Print_Area" localSheetId="6">AB!$A$1:$E$21</definedName>
    <definedName name="_xlnm.Print_Area" localSheetId="7">AJ!$A$1:$E$24</definedName>
    <definedName name="_xlnm.Print_Area" localSheetId="8">AR!$A$1:$E$22</definedName>
    <definedName name="_xlnm.Print_Area" localSheetId="9">CID!$A$1:$E$22</definedName>
    <definedName name="_xlnm.Print_Area" localSheetId="10">DE!$A$1:$E$22</definedName>
    <definedName name="_xlnm.Print_Area" localSheetId="0">'DOFA ESTRATÉGICO'!$A$1:$E$47</definedName>
    <definedName name="_xlnm.Print_Area" localSheetId="11">ESC!$A$1:$E$22</definedName>
    <definedName name="_xlnm.Print_Area" localSheetId="12">FI!$A$1:$E$22</definedName>
    <definedName name="_xlnm.Print_Area" localSheetId="13">GC!$A$1:$E$19</definedName>
    <definedName name="_xlnm.Print_Area" localSheetId="14">GCI!$A$1:$E$18</definedName>
    <definedName name="_xlnm.Print_Area" localSheetId="16">GDO!$A$1:$E$22</definedName>
    <definedName name="_xlnm.Print_Area" localSheetId="17">GE!$A$1:$E$17</definedName>
    <definedName name="_xlnm.Print_Area" localSheetId="18">GF!$A$1:$E$24</definedName>
    <definedName name="_xlnm.Print_Area" localSheetId="19">GH!$A$1:$E$22</definedName>
    <definedName name="_xlnm.Print_Area" localSheetId="20">GI!$A$1:$E$22</definedName>
    <definedName name="_xlnm.Print_Area" localSheetId="21">GIP!$A$1:$E$20</definedName>
    <definedName name="_xlnm.Print_Area" localSheetId="23">GRF!$A$1:$E$22</definedName>
    <definedName name="_xlnm.Print_Area" localSheetId="24">GS!$A$1:$E$23</definedName>
    <definedName name="_xlnm.Print_Area" localSheetId="25">GT!$A$1:$E$22</definedName>
    <definedName name="_xlnm.Print_Area" localSheetId="26">GTS!$A$1:$E$18</definedName>
    <definedName name="_xlnm.Print_Area" localSheetId="3">'RIESGOS ESTRATÉGICOS'!$A$1:$O$27</definedName>
    <definedName name="_xlnm.Print_Area" localSheetId="2">'RIESGOS ESTRATÉGICOS.'!$A$1:$O$24</definedName>
    <definedName name="_xlnm.Print_Titles" localSheetId="15">GCT!$1:$2</definedName>
  </definedNames>
  <calcPr calcId="191028"/>
  <pivotCaches>
    <pivotCache cacheId="17" r:id="rId3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93" l="1"/>
  <c r="BB93" i="92"/>
  <c r="AZ93" i="92"/>
  <c r="BA93" i="92" s="1"/>
  <c r="BB92" i="92"/>
  <c r="AZ92" i="92"/>
  <c r="BA92" i="92" s="1"/>
  <c r="BB91" i="92"/>
  <c r="AZ91" i="92"/>
  <c r="BA91" i="92" s="1"/>
  <c r="BB89" i="92"/>
  <c r="AZ89" i="92"/>
  <c r="BA89" i="92" s="1"/>
  <c r="BB88" i="92"/>
  <c r="AZ88" i="92"/>
  <c r="BA88" i="92" s="1"/>
  <c r="BB87" i="92"/>
  <c r="AZ87" i="92"/>
  <c r="BA87" i="92" s="1"/>
  <c r="BB86" i="92"/>
  <c r="AZ86" i="92"/>
  <c r="BA86" i="92" s="1"/>
  <c r="BB85" i="92"/>
  <c r="AZ85" i="92"/>
  <c r="BA85" i="92" s="1"/>
  <c r="BB84" i="92"/>
  <c r="AZ84" i="92"/>
  <c r="BA84" i="92" s="1"/>
  <c r="BB83" i="92"/>
  <c r="AZ83" i="92"/>
  <c r="BA83" i="92" s="1"/>
  <c r="BB82" i="92"/>
  <c r="AZ82" i="92"/>
  <c r="BA82" i="92" s="1"/>
  <c r="BB81" i="92"/>
  <c r="AZ81" i="92"/>
  <c r="BA81" i="92" s="1"/>
  <c r="BB80" i="92"/>
  <c r="AZ80" i="92"/>
  <c r="BA80" i="92" s="1"/>
  <c r="BB79" i="92"/>
  <c r="AZ79" i="92"/>
  <c r="BA79" i="92" s="1"/>
  <c r="BB78" i="92"/>
  <c r="AZ78" i="92"/>
  <c r="BA78" i="92" s="1"/>
  <c r="BB77" i="92"/>
  <c r="AZ77" i="92"/>
  <c r="BA77" i="92" s="1"/>
  <c r="BB76" i="92"/>
  <c r="AZ76" i="92"/>
  <c r="BA76" i="92" s="1"/>
  <c r="BB75" i="92"/>
  <c r="AZ75" i="92"/>
  <c r="BA75" i="92" s="1"/>
  <c r="BB74" i="92"/>
  <c r="AZ74" i="92"/>
  <c r="BA74" i="92" s="1"/>
  <c r="BB73" i="92"/>
  <c r="AZ73" i="92"/>
  <c r="BA73" i="92" s="1"/>
  <c r="BB72" i="92"/>
  <c r="AZ72" i="92"/>
  <c r="BA72" i="92" s="1"/>
  <c r="BB71" i="92"/>
  <c r="AZ71" i="92"/>
  <c r="BA71" i="92" s="1"/>
  <c r="BB70" i="92"/>
  <c r="AZ70" i="92"/>
  <c r="BA70" i="92" s="1"/>
  <c r="BB69" i="92"/>
  <c r="AZ69" i="92"/>
  <c r="BA69" i="92" s="1"/>
  <c r="BB68" i="92"/>
  <c r="AZ68" i="92"/>
  <c r="BA68" i="92" s="1"/>
  <c r="BB67" i="92"/>
  <c r="AZ67" i="92"/>
  <c r="BA67" i="92" s="1"/>
  <c r="BB66" i="92"/>
  <c r="AZ66" i="92"/>
  <c r="BA66" i="92" s="1"/>
  <c r="BB65" i="92"/>
  <c r="AZ65" i="92"/>
  <c r="BA65" i="92" s="1"/>
  <c r="BB64" i="92"/>
  <c r="AZ64" i="92"/>
  <c r="BA64" i="92" s="1"/>
  <c r="BB63" i="92"/>
  <c r="AZ63" i="92"/>
  <c r="BA63" i="92" s="1"/>
  <c r="BB62" i="92"/>
  <c r="AZ62" i="92"/>
  <c r="BA62" i="92" s="1"/>
  <c r="BB61" i="92"/>
  <c r="AZ61" i="92"/>
  <c r="BA61" i="92" s="1"/>
  <c r="BB60" i="92"/>
  <c r="AZ60" i="92"/>
  <c r="BA60" i="92" s="1"/>
  <c r="BB59" i="92"/>
  <c r="AZ59" i="92"/>
  <c r="BA59" i="92" s="1"/>
  <c r="BB58" i="92"/>
  <c r="AZ58" i="92"/>
  <c r="BA58" i="92" s="1"/>
  <c r="BB57" i="92"/>
  <c r="AZ57" i="92"/>
  <c r="BA57" i="92" s="1"/>
  <c r="BB56" i="92"/>
  <c r="AZ56" i="92"/>
  <c r="BA56" i="92" s="1"/>
  <c r="BB55" i="92"/>
  <c r="AZ55" i="92"/>
  <c r="BA55" i="92" s="1"/>
  <c r="BB54" i="92"/>
  <c r="AZ54" i="92"/>
  <c r="BA54" i="92" s="1"/>
  <c r="BB53" i="92"/>
  <c r="AZ53" i="92"/>
  <c r="BA53" i="92" s="1"/>
  <c r="BB52" i="92"/>
  <c r="AZ52" i="92"/>
  <c r="BA52" i="92" s="1"/>
  <c r="BB51" i="92"/>
  <c r="AZ51" i="92"/>
  <c r="BA51" i="92" s="1"/>
  <c r="BB50" i="92"/>
  <c r="AZ50" i="92"/>
  <c r="BA50" i="92" s="1"/>
  <c r="BB49" i="92"/>
  <c r="AZ49" i="92"/>
  <c r="BA49" i="92" s="1"/>
  <c r="BB48" i="92"/>
  <c r="AZ48" i="92"/>
  <c r="BA48" i="92" s="1"/>
  <c r="BB47" i="92"/>
  <c r="AZ47" i="92"/>
  <c r="BA47" i="92" s="1"/>
  <c r="BB46" i="92"/>
  <c r="AZ46" i="92"/>
  <c r="BA46" i="92" s="1"/>
  <c r="BB45" i="92"/>
  <c r="AZ45" i="92"/>
  <c r="BA45" i="92" s="1"/>
  <c r="BB44" i="92"/>
  <c r="AZ44" i="92"/>
  <c r="BA44" i="92" s="1"/>
  <c r="BB43" i="92"/>
  <c r="AZ43" i="92"/>
  <c r="BA43" i="92" s="1"/>
  <c r="AY43" i="92"/>
  <c r="BB42" i="92"/>
  <c r="AZ42" i="92"/>
  <c r="BA42" i="92" s="1"/>
  <c r="BB41" i="92"/>
  <c r="AZ41" i="92"/>
  <c r="BA41" i="92" s="1"/>
  <c r="BB40" i="92"/>
  <c r="AZ40" i="92"/>
  <c r="BA40" i="92" s="1"/>
  <c r="BB39" i="92"/>
  <c r="AZ39" i="92"/>
  <c r="BA39" i="92" s="1"/>
  <c r="BB38" i="92"/>
  <c r="AZ38" i="92"/>
  <c r="BA38" i="92" s="1"/>
  <c r="BB37" i="92"/>
  <c r="AZ37" i="92"/>
  <c r="BA37" i="92" s="1"/>
  <c r="BB36" i="92"/>
  <c r="AZ36" i="92"/>
  <c r="BA36" i="92" s="1"/>
  <c r="BB35" i="92"/>
  <c r="AZ35" i="92"/>
  <c r="BA35" i="92" s="1"/>
  <c r="BB34" i="92"/>
  <c r="AZ34" i="92"/>
  <c r="BA34" i="92" s="1"/>
  <c r="BB33" i="92"/>
  <c r="AZ33" i="92"/>
  <c r="BA33" i="92" s="1"/>
  <c r="BB32" i="92"/>
  <c r="AZ32" i="92"/>
  <c r="BA32" i="92" s="1"/>
  <c r="BB31" i="92"/>
  <c r="AZ31" i="92"/>
  <c r="BA31" i="92" s="1"/>
  <c r="BB30" i="92"/>
  <c r="AZ30" i="92"/>
  <c r="BA30" i="92" s="1"/>
  <c r="BB29" i="92"/>
  <c r="AZ29" i="92"/>
  <c r="BA29" i="92" s="1"/>
  <c r="BB28" i="92"/>
  <c r="AZ28" i="92"/>
  <c r="BA28" i="92" s="1"/>
  <c r="BB27" i="92"/>
  <c r="AZ27" i="92"/>
  <c r="BA27" i="92" s="1"/>
  <c r="BB26" i="92"/>
  <c r="AZ26" i="92"/>
  <c r="BA26" i="92" s="1"/>
  <c r="BB25" i="92"/>
  <c r="AZ25" i="92"/>
  <c r="BA25" i="92" s="1"/>
  <c r="BB24" i="92"/>
  <c r="AZ24" i="92"/>
  <c r="BA24" i="92" s="1"/>
  <c r="BB23" i="92"/>
  <c r="AZ23" i="92"/>
  <c r="BA23" i="92" s="1"/>
  <c r="BB22" i="92"/>
  <c r="AZ22" i="92"/>
  <c r="BA22" i="92" s="1"/>
  <c r="BB21" i="92"/>
  <c r="AZ21" i="92"/>
  <c r="BA21" i="92" s="1"/>
  <c r="BB20" i="92"/>
  <c r="AZ20" i="92"/>
  <c r="BA20" i="92" s="1"/>
  <c r="BB19" i="92"/>
  <c r="AZ19" i="92"/>
  <c r="BA19" i="92" s="1"/>
  <c r="BB18" i="92"/>
  <c r="AZ18" i="92"/>
  <c r="BA18" i="92" s="1"/>
  <c r="BB17" i="92"/>
  <c r="AZ17" i="92"/>
  <c r="BA17" i="92" s="1"/>
  <c r="BB16" i="92"/>
  <c r="AZ16" i="92"/>
  <c r="BA16" i="92" s="1"/>
  <c r="BB15" i="92"/>
  <c r="AZ15" i="92"/>
  <c r="BA15" i="92" s="1"/>
  <c r="BB14" i="92"/>
  <c r="AZ14" i="92"/>
  <c r="BA14" i="92" s="1"/>
  <c r="BB13" i="92"/>
  <c r="AZ13" i="92"/>
  <c r="BA13" i="92" s="1"/>
  <c r="BB12" i="92"/>
  <c r="AZ12" i="92"/>
  <c r="BA12" i="92" s="1"/>
  <c r="BB11" i="92"/>
  <c r="AZ11" i="92"/>
  <c r="BA11" i="92" s="1"/>
  <c r="BB10" i="92"/>
  <c r="AZ10" i="92"/>
  <c r="BA10" i="92" s="1"/>
  <c r="BB9" i="92"/>
  <c r="AZ9" i="92"/>
  <c r="BA9" i="92" s="1"/>
  <c r="BB8" i="92"/>
  <c r="AZ8" i="92"/>
  <c r="BA8" i="92" s="1"/>
  <c r="BB7" i="92"/>
  <c r="AZ7" i="92"/>
  <c r="BA7" i="92" s="1"/>
  <c r="BB6" i="92"/>
  <c r="AZ6" i="92"/>
  <c r="BA6" i="92" s="1"/>
  <c r="BB5" i="92"/>
  <c r="AZ5" i="92"/>
  <c r="BA5" i="92" s="1"/>
  <c r="BB4" i="92"/>
  <c r="AZ4" i="92"/>
  <c r="BA4" i="92" s="1"/>
  <c r="BB3" i="92"/>
  <c r="AZ3" i="92"/>
  <c r="BA3" i="92" s="1"/>
  <c r="BB2" i="92"/>
  <c r="AZ2" i="92"/>
  <c r="BA2" i="9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tc={877BB7F7-898D-4C9E-A6DA-4A6F826204FF}</author>
  </authors>
  <commentList>
    <comment ref="I6" authorId="0" shapeId="0" xr:uid="{877BB7F7-898D-4C9E-A6DA-4A6F826204FF}">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tc={55900EED-01BB-4FBC-80E2-05F1BA2F2120}</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3" authorId="0" shapeId="0" xr:uid="{00000000-0006-0000-0400-000001000000}">
      <text>
        <r>
          <rPr>
            <b/>
            <sz val="9"/>
            <color indexed="81"/>
            <rFont val="Tahoma"/>
            <family val="2"/>
          </rPr>
          <t>Diana Lopez Coronado:</t>
        </r>
        <r>
          <rPr>
            <sz val="9"/>
            <color indexed="81"/>
            <rFont val="Tahoma"/>
            <family val="2"/>
          </rPr>
          <t xml:space="preserve">
En el periodo o al corte o en la vigencia?</t>
        </r>
      </text>
    </comment>
    <comment ref="P31" authorId="0" shapeId="0" xr:uid="{00000000-0006-0000-0400-000002000000}">
      <text>
        <r>
          <rPr>
            <b/>
            <sz val="9"/>
            <color indexed="81"/>
            <rFont val="Tahoma"/>
            <family val="2"/>
          </rPr>
          <t>Diana Lopez Coronado:</t>
        </r>
        <r>
          <rPr>
            <sz val="9"/>
            <color indexed="81"/>
            <rFont val="Tahoma"/>
            <family val="2"/>
          </rPr>
          <t xml:space="preserve">
cual es la unidad de medida</t>
        </r>
      </text>
    </comment>
    <comment ref="K55" authorId="0" shapeId="0" xr:uid="{00000000-0006-0000-0400-000003000000}">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55" authorId="0" shapeId="0" xr:uid="{00000000-0006-0000-0400-000004000000}">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64" authorId="0" shapeId="0" xr:uid="{00000000-0006-0000-0400-000005000000}">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<sst xmlns="http://schemas.openxmlformats.org/spreadsheetml/2006/main" count="3241" uniqueCount="1273">
  <si>
    <t xml:space="preserve">MATRIZ CONTEXTO ESTRATÉGICO </t>
  </si>
  <si>
    <t>F-DE-1379
V.1</t>
  </si>
  <si>
    <t>ANÁLISIS ESTRATÉGICO - DOFA INSTITUCIONAL</t>
  </si>
  <si>
    <t>OBJETIVO ESTRATÉGICO</t>
  </si>
  <si>
    <t>DEBILIDADES</t>
  </si>
  <si>
    <t>OPORTUNIDADES</t>
  </si>
  <si>
    <t>FORTALEZAS</t>
  </si>
  <si>
    <t>AMENAZAS</t>
  </si>
  <si>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</si>
  <si>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</si>
  <si>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01. Plan de Desarrollo Distrital  con enfoques coincidentes y relacionados temáticamente con los enfoques transversales del PISCCJ 2020 - 2024</t>
  </si>
  <si>
    <t>F1. Documento oficial PISCCJ formulado, construido, y aprobado con los organismos de seguridad y justicia con presencia en el distrito.
Recursos económicos de destinación especifica para la implementación de las estrategias y acciones con enfoques transversales.</t>
  </si>
  <si>
    <t>A1. Las entidades responsables temáticamente de implementación de las acciones y estrategias con enfoques transversales, no prioricen lo dispuesto en el PISCCJ, y por tanto no se implementen las estrategias.</t>
  </si>
  <si>
    <t>D2.  Debilidad en la conceptualización de elementos de cultura ciudadana y poblacional desde la perspectiva de la seguridad, convivencia y justicia.</t>
  </si>
  <si>
    <t>02. Avances en el conocimiento distrital sobre los temas de cultura ciudadana y los enfoques diferenciales sustentados en las particularidades poblacionales y territoriales, aplicados a la perspectiva de la seguridad, la convivencia y la justicia.</t>
  </si>
  <si>
    <t>F2. La existencia de una Dirección de Prevención y Cultura Ciudadana en la Entidad, que puede profundizar en las búsquedas que el objetivo demanda.</t>
  </si>
  <si>
    <t>A2. Persistencia de resistencias culturales que dificultan la incorporación de los enfoques de cultura ciudadana y poblacionales</t>
  </si>
  <si>
    <t>D3.  Algunos Procesos administrativos complejos y demorados, como consecuencia de una dinámica que requiere la presencialidad, lo cual dificulta la adaptación a la virtualidad</t>
  </si>
  <si>
    <t>03. Documentar las actividad delictivas, de convivencia y acceso a la justicia, en condiciones de aislamiento y entornos controlados en términos de circulación.</t>
  </si>
  <si>
    <t>F3. Acciones y estrategias concebidas y formuladas en el PISCCJ, considerando el contexto COVID - 19 y la variación que implicó en el comportamiento delictivo, de convivencia y acceso a la justicia.</t>
  </si>
  <si>
    <t>A3. Incapacidad de los organismos de seguridad y justicia para adaptarse a nuevas realidades y modalidades delictivas, de convivencia, y de acceso a la justicia; en el marco de la dinámica COVID-19</t>
  </si>
  <si>
    <t>D4.  Falta de información cualitativa y cuantitativa asociada a mediciones del contexto delictivo, asociado al desarrollo de la pandemia</t>
  </si>
  <si>
    <t>04. Afrontar la criminalidad y el crimen organizado en las condiciones que lo exige el escenario delictivo, así como el miedo que surge en el contexto de la pandemia y que puede conducir a detonar otras formas de conflictividad social</t>
  </si>
  <si>
    <t>F4. Inclusión de prospectivas para reaccionar de manera rápida a un entorno altamente cambiante, ajustándose a la nueva coyuntura del COVID, en la que las buenas condiciones de seguridad deberán contribuir a la recuperación económica y social de la ciudad</t>
  </si>
  <si>
    <t>A4. Variación criminal en la ciudad dado el contexto socio-económico de la pandemia del Covid19, lo que generó, aumento en algunos índices delictivos, como el hurto a bicicletas.</t>
  </si>
  <si>
    <t>D5.  Inexperiencia específica sobre los temas relativos al COVID 19, que debilitan la capacidad de respuesta ante demandas inmediatas.</t>
  </si>
  <si>
    <t>05. La existencia del Comité Territorial de Orden Público y que el Plan Integral de Seguridad, Convivencia y Justicia, vincule la participación de distintas autoridades de seguridad, convivencia, principalmente.</t>
  </si>
  <si>
    <t xml:space="preserve">F5. La experiencia acumulada de la SDSCJ en el desarrollo de programas y estrategias para la promoción de la seguridad convivencia y justicia </t>
  </si>
  <si>
    <t xml:space="preserve">A5. No asignación de los recursos humanos, físicos y financieros para la financiación de los programas y proyectos de la entidad </t>
  </si>
  <si>
    <t>D6.  Procesos de asignación de recursos excluyentes y legalmente construidos para privilegiar a los organismos de seguridad y justicia, por encima de otras entidades del orden nacional con responsabilidades en la gestión de la seguridad, convivencia y justicia.</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</si>
  <si>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</si>
  <si>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F6.  Posibilidad de financiar actividades y programas para la atención de las problemáticas asociadas a las violencias de genero.
Inclusión en el PISCCJ, de estrategias y acciones para: Prevenir, atender, proteger y sancionar las violencias contra las mujeres.</t>
  </si>
  <si>
    <t>A6. Dificultad de materializar coordinadamente, las estrategias y propósitos comunes con las entidades y sectores que tradicionalmente no han participado de las dinámicas del sector de seguridad, convivencia y justicia.</t>
  </si>
  <si>
    <t>D7.  Recursos definidos, en un gran porcentaje, para gastos de funcionamiento de los organismos de seguridad y justicia, lo que impide inversiones estratégicas para la atención directa de las problemáticas priorizadas.</t>
  </si>
  <si>
    <t>07. Disponibilidad de recursos de otras entidades distritales que atienden problemáticas especificas de las poblaciones de niños niñas y jóvenes.</t>
  </si>
  <si>
    <t>F.7 Integración de la línea Púrpura al Sistema de Emergencias 123</t>
  </si>
  <si>
    <t>A7. Imposibilidad para acceder a los canales de atención para la gestión de las demandas en materia de género, a través de los canales y medios de la SDSCJ</t>
  </si>
  <si>
    <t>D8. Incumplimiento de los objetivos de algunos programas misionales de la entidad dada la situación derivada de la pandemia COVID 19 y la restricción de la movilidad, que impide que las personas puedan acudir de forma presencial a los servicios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</si>
  <si>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</si>
  <si>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F8.  Programas y acciones, definidos específicamente para la atención de esta problemática especifica.</t>
  </si>
  <si>
    <t>A8. Aumento de Violencias en el marco de la Pandemia que enfrentan sujetos históricamente discriminados, como las mujeres, las niñas y los niños.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</si>
  <si>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</si>
  <si>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09. Las metas plan de desarrollo planificadas para la vinculación, la protección o la restitución de Derechos de niños, niñas, adolescentes y jóvenes.</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</si>
  <si>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</si>
  <si>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</si>
  <si>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D10.  Falta de conocimiento técnico, para la atención de las problemáticas relacionadas con los temas de cultura ciudadana.</t>
  </si>
  <si>
    <t>010. Interacción y articulación con entidades, organizaciones y ciudadanos en general que pretenden el fortalecimiento, regulación mutua, diálogo y participación social para la atención y gestión de conflictos sociales.</t>
  </si>
  <si>
    <t>F10.  Inclusión especifica y clara en el PISCCJ, de un enfoque transversal de cultura ciudadana.</t>
  </si>
  <si>
    <t>A10. Incremento en las capacidades de las estructuras criminales para cooptar NNAJ, en el contexto covid-19 y retroceso económico de las familias</t>
  </si>
  <si>
    <t>D11.  Debilidad profundización y definición del alcance conceptual y estratégico para la implementación de las acciones del PISCCJ</t>
  </si>
  <si>
    <t>011. Transformación social a partir del ejercicio de la auto y mutua regulación en los espacios en los que se ejerce la ciudadanía. </t>
  </si>
  <si>
    <t>F11. La existencia de una Dirección con funciones concretas y específicas enfocadas a la promoción de valores y de una cultura ciudadana para la convivencia, la seguridad y la no violencia.</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</si>
  <si>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</si>
  <si>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D12.  Insuficiencia de recursos para el mejoramiento de la infraestructura de acceso a la justicia del orden distrital.</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</si>
  <si>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</si>
  <si>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F12.  La inclusión de acciones especificas en el PISCCJ para ampliar la cobertura y mejorar capacidades de atención a través de la infraestructura distrital de justicia.</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</si>
  <si>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</si>
  <si>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</si>
  <si>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013. Acceder y mejorar la capacidad instalada del distrito en términos de la atención de las problemáticas de acceso a la Justicia a través de la infraestructura nacional.</t>
  </si>
  <si>
    <t>F13.  La existencia de equipamientos para la atención integral de la ciudadana en servicios de justicia (mediación de conflictos, acceso a servicios de denuncia), con personal experimentado y calificado para esa atención.</t>
  </si>
  <si>
    <t>A13. Falta de normas legales y formales que regulen el comportamiento de los ciudadanos a través de mecanismos anclados a estructuras emocionales de los individuos. (miedo a la sanción, legitimidad de la ley)</t>
  </si>
  <si>
    <t>D14.  Necesidad de fortalecer los sistemas de procesamiento de información para el seguimiento y efectividad de la atención, para la toma de decisiones y para la información a la ciudadanía.</t>
  </si>
  <si>
    <t>014. Oportunidad de recaudar dineros suficientes para invertir en la gestión de las temáticas asociadas a prevención de comportamientos contrarios a la convivencia ciudadana</t>
  </si>
  <si>
    <t>F14.  Implementación de acciones con mensajes de prevención, cultura ciudadana y respeto por las normas de convivencia.</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</si>
  <si>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</si>
  <si>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D15.  Baja incidencia en la formulación de las diferentes estrategias tendientes a: disuadir, prevenir, superar, resarcir, procurar, educar, proteger o restablecer la convivencia</t>
  </si>
  <si>
    <t>015. Hacer uso de  recursos del orden nacional, a través de la coordinación de las capacidades de los organismos del nivel nacional.</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</si>
  <si>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</si>
  <si>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</si>
  <si>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D16.  Limitaciones técnicas para dimensionar en su totalidad, las dinámicas del territorio, a partir del entendimiento de los contextos sociales, económicos y poblacionales que se establecen por las fronteras administrativas.</t>
  </si>
  <si>
    <t>016. Planear la seguridad y convivencia, mas allá de los limites político/administrativos del distrito, lo cual implica analizar el territorio en los distintos niveles (local - distrital - regional)</t>
  </si>
  <si>
    <t>F16.  Inclusión en el PISCCJ de un enfoque transversal territorial, que define acciones y prioriza temáticas desde la perspectiva micro territorial hasta la regional. (Bogotá - Cundinamarca)</t>
  </si>
  <si>
    <t>A16. Bajo porcentaje de implementación y socialización del Código Nacional de Seguridad Ciudadana, por parte de las autoridades.</t>
  </si>
  <si>
    <t>D17.  Inexistencia de un instrumento o mecanismo formal, que posibilite la articulación de lo Distrital con lo Regional.</t>
  </si>
  <si>
    <t>017. Presencia de la entidad a nivel territorial en todo el Distrito Capital</t>
  </si>
  <si>
    <t>F.17  Ejecución efectiva del Plan Anticorrupción y de Atención al Ciudadano en sus componentes de Gestión  del Riego de corrupción, racionalización de Trámites, Rendición de Cuentas y Atención al ciudadano.</t>
  </si>
  <si>
    <t>A17. Incapacidad para mantener la capacidad operativa (recursos) de los organismos de seguridad y justicia locales y regionales.</t>
  </si>
  <si>
    <t xml:space="preserve">D18.  Falta de trabajo en equipo,  comunicación y articulación entre algunas dependencias, personal directivo y funcionarios </t>
  </si>
  <si>
    <t xml:space="preserve">018. Un clima político nacional abierto a los cambios en materia de seguridad. </t>
  </si>
  <si>
    <t>F18.  Implementación de la Metodología General Ajustada - MGA de la Nación, lo que permitió fortalecer a le entidad en la formulación y seguimiento de los proyectos de inversión</t>
  </si>
  <si>
    <t>A18.  Deterioro de las capacidades e infraestructura vital y/o del medio ambiente regional para la atención de problemáticas de seguridad y justicia, por cuenta de actores ilegales y/o legales</t>
  </si>
  <si>
    <t>D19.  Algunos procesos y procedimientos  desactualizados y complejos que dificultan y complejizan la operación de la entidad</t>
  </si>
  <si>
    <t xml:space="preserve">019. Una mayor fortaleza en el distrito y prioridad de los asuntos de analítica de datos clave para la tecnología de seguridad. </t>
  </si>
  <si>
    <t>F19.  Equipo humano en su mayoría altamente calificado para la labor, con conocimiento, experiencia, compromiso y liderazgo para asumir retos, dar cumplimiento a los objetivos y metas estratégicas y por ende a la misión y visión institucional</t>
  </si>
  <si>
    <t>A19.  Modificaciones legislativas que restan margen de acción a los gobiernos locales en materia de seguridad.</t>
  </si>
  <si>
    <t xml:space="preserve">D20.  Estructura organizacional inadecuada  no responde a la misión de la entidad. </t>
  </si>
  <si>
    <t>020. Un sector central distrital en cabeza de la actual alcaldesa que tiene como prioridad la seguridad</t>
  </si>
  <si>
    <t xml:space="preserve">F20.  Certificación de Calidad de la entidad en la norma técnica ISO 9001-2015 </t>
  </si>
  <si>
    <t xml:space="preserve">A20. El ambiente político nacional y el aumento en la frecuencia de movilizaciones son fenómenos que pueden afectar la convivencia  </t>
  </si>
  <si>
    <t>D21.  Falta de convicción y compromiso con la administración y la ciudadanía por parte de algunos funcionarios</t>
  </si>
  <si>
    <t xml:space="preserve">021. Cambios en los mandos de la Policía  </t>
  </si>
  <si>
    <t>F21.  Puesto representativo de la entidad en el índice de transparencia de Bogotá  - ITB, lo que indica menor riesgo de corrupción</t>
  </si>
  <si>
    <t>A21. El impacto  de los medios de comunicación en la percepción que tiene la ciudadanía de la seguridad</t>
  </si>
  <si>
    <t xml:space="preserve">D22.  insuficiente planta de personal </t>
  </si>
  <si>
    <t>022. La regularización de la población migrante  venezolana para poder judicializar  al tenerlos identificados y legalizados</t>
  </si>
  <si>
    <t xml:space="preserve">A22.. Relación tensas entre el nivel distrital y nacional que genera desinformación. </t>
  </si>
  <si>
    <t>D23.  Desconocimiento por parte de algunos funcionarios y colaboradores sobre lo que desarrolla la Entidad para dar cumplimiento a su misionalidad asociada al Plan de Desarrollo.</t>
  </si>
  <si>
    <t>023. Coordinación y Alianzas estratégicas con instituciones de seguridad (MEBOG-Brigada, Fiscalía) y justicia, con otras secretarias, entidades distritales,  Gobierno Nacional, comunidades, autoridades locales que permitan cumplir con los objetivos propuestos.</t>
  </si>
  <si>
    <t>F22.  Implementación avanzada del Modelo Integrado de Planeación y Gestión - MIPG, que ubicó a la entidad en un puesto representativo a Nivel Distrital de acuerdo con el reporte de FURAG</t>
  </si>
  <si>
    <t>A23. Prolongación de la pandemia y con ello crisis económica generalizada</t>
  </si>
  <si>
    <t xml:space="preserve">D24.  Falta de planeación en la formulación del Anteproyecto de presupuesto sin claridad en los recursos a invertir, dado los constantes traslados presupuestales. </t>
  </si>
  <si>
    <t>024. Avance en tecnologías de la información</t>
  </si>
  <si>
    <t>F23. Capacidad organizacional, administrativa y financiera de la entidad</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</si>
  <si>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</si>
  <si>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 xml:space="preserve">D25.  No aplicación de procesos y procedimientos por parte de las diferentes dependencias de la entidad e incumplimiento a los diferentes elementos del Sistema de Calidad </t>
  </si>
  <si>
    <t>025. En el marco del COVID 19 la innovación y la  virtualidad hace más expedita la atención, la articulación y coordinación con otras entidades,</t>
  </si>
  <si>
    <t>F24.  Sector de acción territorial directa con acciones de beneficio a los demás sectores de la administración</t>
  </si>
  <si>
    <t>A25.  Incumplimiento de las condiciones laborales de Seguridad y salud en el trabajo en casa, teniendo en cuenta la emergencia del Covid19</t>
  </si>
  <si>
    <t>D26.  Manejo manual de la información en algunos procesos</t>
  </si>
  <si>
    <t xml:space="preserve">026. El reconocimiento que tiene el SDSCJ permite que los externos crean en la institución y sus proyectos </t>
  </si>
  <si>
    <t>A26. Riesgo psicosocial alto en C4, Cárcel y Casas de Justicia y CTP por la naturaleza de su actividad y los turnos de trabajo.</t>
  </si>
  <si>
    <t>D27.  Desconocimiento por parte de algunos funcionarios del manejo de herramientas tecnológicas</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</si>
  <si>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</si>
  <si>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</si>
  <si>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</si>
  <si>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</si>
  <si>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</si>
  <si>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</si>
  <si>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</si>
  <si>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</si>
  <si>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I035. implementación avanzada del Modelo Integrado de Planeación y Gestión - MIPG, que ubicó a la entidad en un puesto representativo a Nivel Distrital de acuerdo con el reporte de FURAG</t>
  </si>
  <si>
    <t xml:space="preserve">                                                         AMBIENTE INTERNO
AMBIENTE EXTERNO</t>
  </si>
  <si>
    <t xml:space="preserve">DEBILIDADES
</t>
  </si>
  <si>
    <t>F3. Acciones y estrategias concebidas y formuladas en el , considerando el contexto COVID - 19 y la variación que implicó en el comportamiento delictivo, de convivencia y acceso a la justicia.</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</si>
  <si>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</si>
  <si>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</si>
  <si>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</si>
  <si>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</si>
  <si>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ESTRATEGIAS FA</t>
  </si>
  <si>
    <t>ESTRATEGIAS DA</t>
  </si>
  <si>
    <t>Las estrategias FA (Fortalezas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Bogotá  2020 - 2024</t>
  </si>
  <si>
    <t>Las estrategias DA (Debilidades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</si>
  <si>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ESTRAGIAS OF</t>
  </si>
  <si>
    <t>ESTRATEGIAS DO</t>
  </si>
  <si>
    <t>Las estrategias FO ( Fortalezas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</si>
  <si>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</si>
  <si>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 xml:space="preserve">MATRIZ  DE RIESGOS ESTRATÉGICOS </t>
  </si>
  <si>
    <t>F-FI-1479
V.1</t>
  </si>
  <si>
    <t>MONITOREO</t>
  </si>
  <si>
    <t>Riesgo #</t>
  </si>
  <si>
    <t>Objetivo Estratégico</t>
  </si>
  <si>
    <t>Proceso</t>
  </si>
  <si>
    <t>Causa</t>
  </si>
  <si>
    <t>Riesgo</t>
  </si>
  <si>
    <t>CONSECUENCIA</t>
  </si>
  <si>
    <t>Riesgo Inherente</t>
  </si>
  <si>
    <t>Tipo de tratamiento de riesgo</t>
  </si>
  <si>
    <t>Control</t>
  </si>
  <si>
    <t>Soporte</t>
  </si>
  <si>
    <t>Responsable</t>
  </si>
  <si>
    <t>Periodicidad</t>
  </si>
  <si>
    <t>Evaluación global de los controles (sobre 100)</t>
  </si>
  <si>
    <t>Riesgo Residual</t>
  </si>
  <si>
    <t>Indicador</t>
  </si>
  <si>
    <t>Reporte Líderes Operativos (1ra línea)</t>
  </si>
  <si>
    <t>Reporte Seguimiento OAP (2da línea)</t>
  </si>
  <si>
    <t>OBJETIVO ESTRATÉGICO N°1: Contribuir en la gestión de conflictos, el fortalecimiento de convivencias pacíficas y relaciones armónicas en las comunidades para propiciar la construcción de confianza.</t>
  </si>
  <si>
    <t>Gestión de Seguridad y Convivencia</t>
  </si>
  <si>
    <t>Desconocimiento del rol institucional por parte de funcionarios o colaboradores, especialmente en lo relacionado con las funciones no operativas de la Secretaría durante manifestaciones y/o movilizaciones</t>
  </si>
  <si>
    <t>Posibilidad de afectación reputacional por sanciones de entes de control debido a  fallas en los protocolos de atención de los gestores de convivencia</t>
  </si>
  <si>
    <t xml:space="preserve">Disminución de la credibilidad institucional ante la ciudadanía.
Escalada de tensiones comunitarias sin mecanismos efectivos de resolución.
Dificultad para establecer alianzas estratégicas con actores territoriales.
Criticas en Medios de Comunicación
</t>
  </si>
  <si>
    <t>ZONA RIESGO EXTREMO</t>
  </si>
  <si>
    <t>Reducir el Riesgo</t>
  </si>
  <si>
    <t xml:space="preserve">El Director de Prevención y Cultura Ciudadana, VERIFICA anualmente si los lineamientos de la G-GS-02 GUÍA DE INTERVENCIÓN, PROMOCIÓN DE LA CONVIVENCIA Y ACOMPAÑAMIENTO A MOVILIZACIONES SOCIALES Y AGLOMERACIONES son acordes a la normatividad vigente y al rol de la entidad, respecto a las demás instituciones y/o entidades que participan en esos eventos; como evidencia se adjuntará captura de pantalla del documento actualizado en el modulo MIPG. 
En caso que la guía no requiera actualización se notificará mediante correo electrónico al subsecretario de seguridad y convivencia que el documento sigue vigente y no requiere ajustes. 
</t>
  </si>
  <si>
    <t>Documento actualizado en MIPG</t>
  </si>
  <si>
    <t>anual</t>
  </si>
  <si>
    <t>ZONA RIESGO MODERADO</t>
  </si>
  <si>
    <t>Documento actualizado</t>
  </si>
  <si>
    <t xml:space="preserve">OBJETIVO ESTATEGICO N°2: Contribuir al mejoramiento de las condiciones de seguridad mediante la articulación interinstitucional, la cooperación ciudadana y el uso estratégico de datos para la comprensión </t>
  </si>
  <si>
    <t>Administración de Bienes Muebles e Inmuebles para el Fortalecimiento de la Capacidades Operativas
Gestión de Seguridad y Convivencia
Gestión y Análisis de la Información</t>
  </si>
  <si>
    <t>Demoras en la ejecución presupuestal y contrataciones
Retrasos en la ejecución de proyectos y brechas en cobertura operativa
Falta de seguimiento oportuno y riguroso a la ejecución física y financiera de los proyectos de inversión, lo cual dificulta la identificación temprana de desviaciones y el ajuste de acciones para el cumplimiento de metas programadas</t>
  </si>
  <si>
    <t>Posibilidad de pérdida económica y reputacional por observaciones y/o hallazgos de entes de control o grupos de valor, debido al incumplimiento de los objetivos estratégicos institucionales</t>
  </si>
  <si>
    <t>Observaciones negativas en informes de organismos de control.
Pérdida de apoyo y legitimidad en escenarios interinstitucionales.
Obstaculización en la implementación de planes de seguridad ciudadana.</t>
  </si>
  <si>
    <t xml:space="preserve">La oficina asesora de planeación verifica trimestralmente el avance de los indicadores que conforman el POA dejando evidencia del seguimiento en actas de reunión, en el evento que los resultados no sean los planeados, se remite correo electrónico a los responsables, solicitando las acciones correctivas del caso.
</t>
  </si>
  <si>
    <t>Trimestral</t>
  </si>
  <si>
    <t>Informes de Alertamiento efectuados/
Informes de Alertamiento Proyectados</t>
  </si>
  <si>
    <t xml:space="preserve">OBJETIVO ESTRATÉGICO N°3: Formalizar el sistema distrital de justicia con enfoque restaurativo en Bogotá, que articule los actores públicos, comunitarios y sociales en el marco de una justicia que resuelve, restaura y reintegra.  </t>
  </si>
  <si>
    <t>Acceso y Fortalecimiento a la Justicia 
Administración de Bienes Muebles e Inmuebles para el Fortalecimiento de la Capacidades Operativas 
Gestión Integral a las Personas Privadas de la Libertad -PPL-</t>
  </si>
  <si>
    <t>OBJETIVO ESTRATÉGICO N° 4: Fortalecer la estructura y las capacidades del modelo operativo de seguridad y emergencias para optimizar la toma de decisiones, la predicción y la respuesta coordinada, eficiente y eficaz a incidentes en la ciudad de Bogotá</t>
  </si>
  <si>
    <t>Gestión de Emergencias
Gestión Tecnológica de Seguridad y Emergencias</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</si>
  <si>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</si>
  <si>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Administración de Bienes Muebles e Inmuebles para el Fortalecimiento de la Capacidades Operativas
 Direccionamiento Estrategico 
Gestión Contractual </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</si>
  <si>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</si>
  <si>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Evaluación al Sistema de Control Interno 
Direccionamiento Estrategico 
Control Disciplinario 
Fortalecimiento Institucional 
Gestión Contractual  
Gestión de Comunicaciones Estratégicas 
Gestión de Recursos Físicos al Servicio de la Entidad 
Gestión de Tecnologías de la Información  
Gestión Estratégica del Talento Humano 
Gestión Financiera 
Gestión Jurídica</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</si>
  <si>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</si>
  <si>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</si>
  <si>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</si>
  <si>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Se realizaron los informes de alertamiento relacionados con la información que presentaron las Gerencias de programa con corte 31 diciembre de 2024. Esto acorde con las Meta Plan de desarrollo que tiene baja ejecución de metas de acuerdo con lo programado (69.99%). Como evidencia se anexan los iformes de alertameinto generados por la OAP para cada proyecto de inversión</t>
  </si>
  <si>
    <t>Se verifica el cargue de soportes reportados por los responsables de ejecutar el control, no se genera observación.</t>
  </si>
  <si>
    <t>Posibilidad de afectación reputacional por quejas de grupos de valor debido a la falta de acciones efectivas para la gestión de conflictos y promoción de la convivencia pacífica.</t>
  </si>
  <si>
    <t xml:space="preserve">Los procesos de Gestión Financiera, Gestión Institucional y Oficina Asesora de Planeacion </t>
  </si>
  <si>
    <t>Presentación del Comité Directivo y Actas</t>
  </si>
  <si>
    <t>Gestión Financiera, Gestión Institucional y Oficina Asesora de Planeacion</t>
  </si>
  <si>
    <t>Dos veces por Semestre</t>
  </si>
  <si>
    <t>Comités Directivos Desarrollados/ Comités Directivos Planeados</t>
  </si>
  <si>
    <t>Se realizaron dos la Mesas Técnicas del PAA durante el segundo semestre de la vigencia 2024. Como evidencia se anexa acta del  06-09-2024 y 09-12-2024</t>
  </si>
  <si>
    <t xml:space="preserve">La oficina asesora de planeacion de manera trimesal verifica el cumplimiento de las actividades del POA a traves de las cuales a su vez se da cumplmiento al plan estrategico Institucional esta informacion es soportada mediante presentacion acta y listado de asistencia. de identificar </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</si>
  <si>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</si>
  <si>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</si>
  <si>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</si>
  <si>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</si>
  <si>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</si>
  <si>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Se realizaron los seguimientos/alertamientos realizados de forma mensual durante el segundo semestre de la vigencia 2024. Como evidencia se anexan los 6 seguimientos realizados de Junio a Diciembre del 2024.</t>
  </si>
  <si>
    <t xml:space="preserve">Posibilidad de afectación reputacional a la entidad por sanción de un ente de control debido a fallas en la  articulación interinstitucional y falta de cooperación ciudadana para el mejoramiento de la seguridad.
</t>
  </si>
  <si>
    <t>Se realizaron los informes de alertamiento relacionados con la información que presentaron las Gerencias de programa con corte 31 diciembre de 2024. Esto acorde con las Meta Plan de desarrollo que tiene baja ejecución de metas de acuerdo con lo programado (69.99%). Como evidencia se anexan los ifromes de alertameinto generados por la OAP para cada proyecto de inversión</t>
  </si>
  <si>
    <t>Posibilidad de afectación reputacional a la entidad por quejas de actores comunitarios ante la falta de articulación efectiva del sistema distrital de justicia con enfoque restaurativo en Bogotá.</t>
  </si>
  <si>
    <t>Percepción negativa frente al modelo de justicia restaurativa.
Reducción de la participación comunitaria en los procesos de justicia.
Incremento en los conflictos sin resolución efectiva por vías institucionales.</t>
  </si>
  <si>
    <t>Posibilidad de afectación económica a la entidad por sanción de un ente de control ante fallas en la respuesta oportuna y coordinada a incidentes de seguridad y emergencias en Bogotá.</t>
  </si>
  <si>
    <t>Imposición de multas o medidas correctivas por parte de entes de control.
Aumento en los tiempos de atención de emergencias con afectación ciudadana.
Pérdida de recursos por activaciones ineficientes del sistema de respuesta.</t>
  </si>
  <si>
    <t>Posibilidad de afectación económica por sanción de un ente de control debido a  fallas  en la eficiencia organizacional que impactan negativamente el fortalecimiento de las capacidades operativas de los organismos de seguridad y vigilancia en Bogotá.</t>
  </si>
  <si>
    <t xml:space="preserve">Reducción del presupuesto disponible por sanciones o reprocesos.
Deterioro en la capacidad operativa de las entidades de seguridad.
Ineficiencia en la asignación de recursos y en la ejecución de programas.
</t>
  </si>
  <si>
    <t>Posibilidad de afectación económica por sanción de un ente de control debido a fallas  en los procesos internos que limitan el desempeño institucional y afectan el cumplimiento de los propósitos organizacionales.</t>
  </si>
  <si>
    <t>Aumento de costos operativos por reprocesos administrativos.
Sanciones financieras que afectan la disponibilidad presupuestal.
Bajo desempeño institucional reflejado en los informes de gestión.</t>
  </si>
  <si>
    <t>Etiquetas de fila</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</si>
  <si>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</si>
  <si>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Administración de Bienes Muebles e Inmuebles para el Fortalecimiento de la Capacidades Operativas</t>
  </si>
  <si>
    <t>Gestión y Análisis de la Información</t>
  </si>
  <si>
    <t>Gestión de Emergencias</t>
  </si>
  <si>
    <t>Gestión Tecnológica de Seguridad y Emergencias</t>
  </si>
  <si>
    <t>Direccionamiento Estrategico</t>
  </si>
  <si>
    <t xml:space="preserve">Gestión Contractual </t>
  </si>
  <si>
    <t>Control Disciplinario</t>
  </si>
  <si>
    <t>Evaluación al Sistema de Control Interno</t>
  </si>
  <si>
    <t>Fortalecimiento Institucional</t>
  </si>
  <si>
    <t>Gestión de Comunicaciones Estratégicas</t>
  </si>
  <si>
    <t>Gestión de Recursos Físicos al Servicio de la Entidad</t>
  </si>
  <si>
    <t xml:space="preserve">Gestión de Tecnologías de la Información </t>
  </si>
  <si>
    <t>Gestión Estratégica del Talento Humano</t>
  </si>
  <si>
    <t>Gestión Financiera</t>
  </si>
  <si>
    <t>Gestión Jurídica</t>
  </si>
  <si>
    <t>Acceso y Fortalecimiento a la Justicia</t>
  </si>
  <si>
    <t>Gestión Integral a las Personas Privadas de la Libertad -PPL-</t>
  </si>
  <si>
    <t>Total general</t>
  </si>
  <si>
    <t>Evaluación al Sistema de Control Interno Direccionamiento Estrategico Control Disciplinario Fortalecimiento Institucional Gestión Contractual  Gestión de Comunicaciones Estratégicas Gestión de Recursos Físicos al Servicio de la Entidad Gestión de Tecnologías de la Información  Gestión Estratégica del Talento Humano Gestión Financiera Gestión Jurídica</t>
  </si>
  <si>
    <t xml:space="preserve">No. </t>
  </si>
  <si>
    <t>OBJETIVO ESTRATÉGICO DEL PEI</t>
  </si>
  <si>
    <t>LINEA ESTRATÉGICA</t>
  </si>
  <si>
    <t>SUBSECRETARÍA /OFICINA DE DESPACHO</t>
  </si>
  <si>
    <t>DEPENDENCIA</t>
  </si>
  <si>
    <t>PROCESO</t>
  </si>
  <si>
    <t>PROYECTO DE INVERSIÓN</t>
  </si>
  <si>
    <t>POLÍTICA MIPG</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</si>
  <si>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</si>
  <si>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</si>
  <si>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</si>
  <si>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</si>
  <si>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</si>
  <si>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</si>
  <si>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</si>
  <si>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</si>
  <si>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</si>
  <si>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</si>
  <si>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</si>
  <si>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</si>
  <si>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</si>
  <si>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</si>
  <si>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TRIMESTRE 1</t>
  </si>
  <si>
    <t>TRIMESTRE 2</t>
  </si>
  <si>
    <t>TRIMESTRE 3</t>
  </si>
  <si>
    <t>TRIMESTRE 4</t>
  </si>
  <si>
    <t>Resultado
Cuantitativo</t>
  </si>
  <si>
    <t>Resultado Cualitativo</t>
  </si>
  <si>
    <t>Dificultades</t>
  </si>
  <si>
    <t>Medidas Correctivas</t>
  </si>
  <si>
    <t>Oportunidad en el reporte</t>
  </si>
  <si>
    <t>Observaciones del Monitoreo</t>
  </si>
  <si>
    <t>Avance acumulado</t>
  </si>
  <si>
    <t>Porcentaje de cumplimiento</t>
  </si>
  <si>
    <t>RANGOS DE CUMPLIMIENTO</t>
  </si>
  <si>
    <t>PORCENTAJE DE CUMPLIMIENTO NORMALIZADO</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</si>
  <si>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</si>
  <si>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Oficinas Despacho</t>
  </si>
  <si>
    <t>Oficina Asesora de Planeación</t>
  </si>
  <si>
    <t>8230 Fortalecimiento la Gestión Administrativa y Operativa de la Secretaría Distrital de Seguridad, Convivencia y Justicia en Bogotá D.C.</t>
  </si>
  <si>
    <t>POLÍTICA 3 Planeación Institucional</t>
  </si>
  <si>
    <t>N/A</t>
  </si>
  <si>
    <t>Otro</t>
  </si>
  <si>
    <t xml:space="preserve">
1. Desarrollar e implementar planes de gerencia en los componentes de inversión.</t>
  </si>
  <si>
    <t xml:space="preserve"> 
Número de planes de gerencia implementados </t>
  </si>
  <si>
    <t>Sumatoria planes de gerencia implementados</t>
  </si>
  <si>
    <t>Proyectos con metodologia aplicada</t>
  </si>
  <si>
    <t>Numérica</t>
  </si>
  <si>
    <t>Acumulado</t>
  </si>
  <si>
    <t>Producto</t>
  </si>
  <si>
    <t>DOCUMENTO PLAN DE GERENCIA</t>
  </si>
  <si>
    <t>Durante el primer trimestre de la vigencia 2025, se logró desarrollar el Plan de Gerencia correspondiente a la implementación de la estrategia "Gestores del Orden", financiada a través del proyecto de inversión 0312: Fortalecimiento del pie de fuerza policial y de la gestión territorial para la Convivencia y Seguridad en Bogotá D.C..
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t>
  </si>
  <si>
    <t>NA</t>
  </si>
  <si>
    <t>Si</t>
  </si>
  <si>
    <t>Se evidencian dos cronogramas de actividadades y un documento con el marco legal del plan. Sin embargo, no se observa un documento del plan propiamente dicho, por tanto la actividad se entiende como no cumplida</t>
  </si>
  <si>
    <t>otro</t>
  </si>
  <si>
    <t xml:space="preserve">
2. Diseñar e implementar un tablero de control integral para la OAP</t>
  </si>
  <si>
    <t>Número de tableros de control elaborados e implementados</t>
  </si>
  <si>
    <t xml:space="preserve">Sumatoria  de tableros generados </t>
  </si>
  <si>
    <t xml:space="preserve">Tablero de control imlementado </t>
  </si>
  <si>
    <t>Tablero de control</t>
  </si>
  <si>
    <t xml:space="preserve">El Diseño del tablero de control para visualizar los resultados ambientales de la institución se planea realizarlo en el tercer trimestre de 2025.
El tablero de Control que recoge la información del seguimiento a las políticas públicas Distritales, tiene dos componentes: 1. El componente de registro a los compromisos en PPD lideradas por otros sectores de la Administración y 2. El componente de la PPD de Seguridad, Convivencia y Justicia, y Construcción de Paz y Reconciliación. A la fecha se encuentra diseñado un power BI para ambos componentes que está dando información al 31 de diciembre de 2024, sobre el seguimiento a cada producto con cruces habilitados por política, áreas responsables, avances según rangos, entre otros. El PBI se alimenta de la base de reportes. Lo existente debe ahora vincularse al tablero de control general de la Oficina. Se estima un avance del 50% considerando que está recien diseñado y podría ser suceptible de ajustes, además porque falta su integración al tablero de la OAP. Para seguimiento se aporta el link: https://app.powerbi.com/view?r=eyJrIjoiNjFiNzE2NDktOTk4MS00NmNjLWJjNTYtYTM5MjQ3ZThjODBlIiwidCI6ImIwOTY2NTJkLTIzZGItNDc1MS1hYTdlLTA0YjIyNzY3YWVjMyIsImMiOjR9&amp;pageName=b9885459ddca443f083d </t>
  </si>
  <si>
    <t>si</t>
  </si>
  <si>
    <t>Teniendo en cuenta que la actividad no tiene meta programada para el primer trimestre, no requiere reporte cuantitativo. No obstente, se observa el avance cualitativo</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</si>
  <si>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</si>
  <si>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</si>
  <si>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</si>
  <si>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</si>
  <si>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</si>
  <si>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Porcentual</t>
  </si>
  <si>
    <t>Constante</t>
  </si>
  <si>
    <t>Gestión</t>
  </si>
  <si>
    <t>Correos, Oficios, Formato de reporte</t>
  </si>
  <si>
    <t>Durante el primer trimestre de 2025, se remitieron 29 reportes de las PPD con productos a cargo de la SDSCJ, de acuerdo a las 29 solicitudes recibidas por las Entidades líderes. El corte remitido durante esta temporalidad fue el de diciembre 31 de 2024.
Los productos comprometidos en las PPD, individualmente programan sus reportes con diferentes periodicidades: trimestrales, semestrales, anuales, incluso hay productos bianuales, cuatrianuales, etc.., según sus características.
Los cortes de final de año, recogen en este caso todos los reportes, con excepción de algunos muy pocos que puedan tener periodicidad mayor. En este caso, del corte de diciembre, la SDSCJ presentó reportes de todas las políticas públicas en las que tiene productos. Por esta razón, para el caso de este reporte, el denominador está compuesto por las 29 políticas en las cuales la Secretaría tiene compromisos. Sobre estas se presenta la evidencia del respectivo envío a la Entidad líder y del formato remitido.
Otra particularidad del reporte del corte diciembre 2024, es que no se incluyó la información financiera por instrucciones de la SDP, pues se venía implementando un formato de mejoramiento a ese reporte que estaba en prueba, lo que hizo modificar en distintas ocasiones la fecha, mientras se entrenó a las Entidades en el reporte, y aún, mientras de ajustaron los formatos generados para ello. Las evidencias se sustentan para este caso sobre los envíos de los reportes de avance de producto.</t>
  </si>
  <si>
    <t>SI</t>
  </si>
  <si>
    <t>Se evidencia la remisión de 29 reportes de productos de políticias públicas de igual número de solicitudes, con lo que se cumple la meta programada para el trimestre</t>
  </si>
  <si>
    <r>
      <rPr>
        <b/>
        <sz val="11"/>
        <color rgb="FF000000"/>
        <rFont val="Arial"/>
        <family val="2"/>
      </rPr>
      <t>4. 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</si>
  <si>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</si>
  <si>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Sumatoria de reportes enviados</t>
  </si>
  <si>
    <t>Reportes</t>
  </si>
  <si>
    <t>Sobre la PPD de Seguridad, Convivencia y Justicia, y construcción de paz y reconciliación, que lidera la Secretaría, durante el primer trimestre del 2025, se envió un reporte semestral a la Secretaría Distital de Planeación, correspondiente al corte de diciembre 31 de 2024,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</si>
  <si>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semetral conforme a la programación establecida para el primer trimestre</t>
  </si>
  <si>
    <t>Plan Integral de Seguridad Ciudadana, Convivencia y Justicia (PISCCJ)</t>
  </si>
  <si>
    <t>5. Consolidar trimestralmente el reporte del PISCCJ</t>
  </si>
  <si>
    <t>Número de reportes consolidados</t>
  </si>
  <si>
    <t>Sumatoria de reportes consolidados</t>
  </si>
  <si>
    <t>Reporte</t>
  </si>
  <si>
    <t>Durante el primer trimestre de 2025, se realizó la consolidación del reporte de la gestión adelantada durante el cuarto trimestre de 2024 hacia el cumplimiento del Plan Integral de Seguridad, Convivencia Ciudadana y Justicia, de acuerdo a lo planificado. Se anexa como evidencia el informe consolidados del cuarto trimestre y un pantallazo de la respectiva publicación en la página web.</t>
  </si>
  <si>
    <t>Se evidencia el reporte del PISCCJ correspondiente al cuarto trimestre del 2024 y elaborado en el primer trimestre del 2025, con lo que se cumple la actividad de acuerdo a la programación</t>
  </si>
  <si>
    <t>POLÍTICA 6 Fortalecimiento Organizacional y Simplificación de Procesos</t>
  </si>
  <si>
    <t>6. Completar la actualización del 100 %  de los documentos del SGC.</t>
  </si>
  <si>
    <t xml:space="preserve">Numero de documentos actualizados del Mapa de Proceoso </t>
  </si>
  <si>
    <t xml:space="preserve">Sumatoria documentos obsoletos que son intervenidos </t>
  </si>
  <si>
    <t xml:space="preserve">Documentos Intervenidos </t>
  </si>
  <si>
    <t xml:space="preserve">Reporte de documentos actualizados </t>
  </si>
  <si>
    <t xml:space="preserve">Se han eliminado del listado de documentos obsoletos 14, entre los cuales se encuentran: Una (1)  Guía, Un (1) instructivo, Cinco (5) metodologías,  Un (1) manual,  tres (3) procedimientos, dos (2) protocolos y un reglamento asociados a los procesos Acceso y Fortalecimiento a la Justicia, Gestión de Emergencias,  Gestión de Seguridad y Convivencia y Gestión Estratégica del Talento Humano.  En la evidencia se remite la relación de los documentos a intervenir y en la columna "M" del excel se detalla cuales ya están eliminados.  En la revisión se identifricaron 4 documentos nuevos a intervenir, razón por la cual se solicitará el incremento de la meta de 67 documentos a 71 documentos a intervenir. </t>
  </si>
  <si>
    <t>Si bien no hay rezago en el cumplimiento, es necesario priorizar la actualización documental ya que hay documentos asociados a procesos obsoletos que aun son vigentes</t>
  </si>
  <si>
    <t>Emitir memorando para garantizar el cumplimiento de la acción</t>
  </si>
  <si>
    <t>Se evidencia la eliminación  de 14 documentos identificacos como obsoletos  con que se supera la meta establecida para el trimestre. Teniendo en cuenta que se identificaron nuevos documentos a intervenir se sugirió a la OAP aumentar la meta para el año</t>
  </si>
  <si>
    <t>7.Ejecutar cronograma plan de sostenibilidad MIPG</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</si>
  <si>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</si>
  <si>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</si>
  <si>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</si>
  <si>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</si>
  <si>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</si>
  <si>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</si>
  <si>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Durante el periodo evaluado, se evidenció un avance en [6] actividades, de un total de [16] programadas para la vigencia 2025, (que son responsabilidad de la SDSCJ)  lo que se traduce en un cumplimiento del [10]% acorde con los pesos prcentuales establecidos en el cronograma prsentado como soporte.
Este resultado refleja el nivel de ejecución del plan de trabajo para el periodo evaluado del 100%  permitiendo  de esta forma continuar con el cronograma establecido.
Ahora bien acontinuacion se presenta una breve descripcion de las actividades desarrolladas:
Capacitación y acompañamiento a las entidades para el adecuado reporte de la información en el FURAG 2025. Se brindó soporte técnico y se realizaron sesiones de asistencia con los responsables de cada área.(actividad desarrollada por el DAFP ) 1% peso porcentual 
Reunión de entrega de lineamientos para el diligenciamiento del FURAG, socializando la información con los líderes de política.1% peso porcentual 
Verificación de la asignación de la Oficina Asesora de Planeación y confirmación de la asignación de preguntas.
1% peso porcentual 
Gestión de recolección de evidencias y consolidación de información con los responsables de cada dependencia, garantizando el cumplimiento de los requerimientos establecidos.3%peso porcentual 
Validación de reportes y evidencias por parte de la Oficina Asesora de Planeación, asegurando la integridad y calidad de la información recopilada.3%peso porcentual 
Envío del formulario FURAG mediante el aplicativo dispuesto por el Departamento Administrativo de la Función Pública. Al cierre del trimestre, el avance de esta actividad es del 90%, encontrándose en proceso de finalización.
1% peso porcentual 
</t>
  </si>
  <si>
    <t xml:space="preserve">Se ha evidenciado la ejecución de las seis actividades contempladas en el Plan de Sostenibilidad para el primer trimestre, alcanzando un avance del 10% y cumpliendo con la programación establecida para dicho periodo.
</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</si>
  <si>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</si>
  <si>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</si>
  <si>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</si>
  <si>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</si>
  <si>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</si>
  <si>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 xml:space="preserve">Al corte del primer trimestre se cumplieron actividades asi : 
	1. Remitir solicitudes para campañas informativas a Comunicaciones. Recibir y tramitar piezas de comunicación (4 solicitudes, 4 piezas de comunicación y un libreto de video). Correspondiente al 7% de avance del Plan de Continuidad de Negocio.
	2. Coordinar y realizar envío de campaña informativa en el mes de enero (27/01). Correspondiente al 1% de avance del Plan de Continuidad de Negocio.
3. Se elaboró el Plan de Implementación del Sistema de gestion de Continuidad de Negocio - SGCN (31/03). Correspondiente al 2% de avance del Plan de Continuidad de Negocio.
</t>
  </si>
  <si>
    <t xml:space="preserve">No se presentaron dificultades en la ejecución de las actividades. 
</t>
  </si>
  <si>
    <t>Se evidencia el cumplimiento de las tres actividades contempladas para el primer trimestre en el plan de trabajo equivalentes al 10% del avance</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</si>
  <si>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</si>
  <si>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</si>
  <si>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</si>
  <si>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</si>
  <si>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</si>
  <si>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</si>
  <si>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</si>
  <si>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</si>
  <si>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 xml:space="preserve">Para el presente periodo, la OAP efectuó el respectivo monitoreo al plan de ejecución anual del Programa de Transparencia y Ética Pública PTEP, consolidando la información reportada por las áreas responsables de ejecutar cada una de las estrategias establecidas. El informe puede ser consultado a través del enlace: https://scjgovcol.sharepoint.com/:x:/r/sites/OficinaAsesoradePlaneacin/Documentos%20compartidos/MIPG/MIPG/PTEP%202025/PTEP/2024/Seguimiento%20OCI/Matriz_%20Tercer_Seguimiento_Programa_Transparencia_Etica_Publica_2024.xlsx?d=w829865e17d9c4eee932812529ba354fc&amp;csf=1&amp;web=1&amp;e=UORHgS </t>
  </si>
  <si>
    <t>Se evidencia el reporte de monitoreo con fecha del 6 de enero de 2025, cumpliendo con la programación</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</si>
  <si>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</si>
  <si>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</si>
  <si>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Guias de compras sostenibles elaborada </t>
  </si>
  <si>
    <t>Sumatoria de guias de compras sostenibles elaboradas</t>
  </si>
  <si>
    <t>Guia</t>
  </si>
  <si>
    <t xml:space="preserve">Documento </t>
  </si>
  <si>
    <t> </t>
  </si>
  <si>
    <t>Aunque la tarea no inicia en el primer trimestre, empezó la construcción del documento y actualmente se elaboró una propuesta que será objeto de revisión y aprobación en el II trimestre</t>
  </si>
  <si>
    <t xml:space="preserve">No se identificaron </t>
  </si>
  <si>
    <t>No aplican</t>
  </si>
  <si>
    <t xml:space="preserve">La actividad no tiene programación para el trimestre. No obstante, se explica el avance cualitativo para el cumplimiento en el segundo trimestre </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</si>
  <si>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</si>
  <si>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</si>
  <si>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</si>
  <si>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</si>
  <si>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</si>
  <si>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Al corte del primer trimestre, se realizaron 4 reportes: 1.Plasticos de un solo uso II semestre 2024, 2. Huella de carbono 2024, 3. Informe a la UAESP IV trimestre 2024, 4. Residuos peligrosos IDEAM 2024.</t>
  </si>
  <si>
    <t>Se evidencia la entrega de los 4 reportes programados para el trimestre</t>
  </si>
  <si>
    <t>12. Ejecutar Plan de trabajo para Optimizar la administración del Sistema del Cuidado y Servicios Sociales. PSCSS</t>
  </si>
  <si>
    <t xml:space="preserve">Porcentaje de cumplimiento de actividades del plan </t>
  </si>
  <si>
    <t xml:space="preserve"> (sumatoria de actividades realizadas del plan /  total Total de actividades del plan a realizar) *100</t>
  </si>
  <si>
    <t xml:space="preserve">Plan </t>
  </si>
  <si>
    <t>Plan de trabajo con actividades y pesos porcentuales,  Acta de mesa de trabajo, memorandos , Formatos de acuerdo con las actividades del Plan</t>
  </si>
  <si>
    <t xml:space="preserve">La ejecución de este periodo está conforme a las dos actividades programadas así:
_Programación de actividades del Plan de Optimización (15%)
_Mapeo de proyectos de equipamientos para garantizar la solicitud oportuna de conceptos de localización y desarrollo, y de la elaboración de reportes PSCSS para la Secretaría Distrital de Planeación (SDP). (10%)
Para el desarrollo de estas actividades, se remitieron comunicados a las áreas responsables, haciendo las solicitudes respectivas. </t>
  </si>
  <si>
    <t>Ninguna</t>
  </si>
  <si>
    <t>Se evidencia la realización de las dos actividades programadas dentro del plan de trabajo para el primer trimestre con lo que se obtiene el 25% de avance</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</si>
  <si>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</si>
  <si>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</si>
  <si>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</si>
  <si>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Sumatoria de documentos actualizados y enviados a la SDP</t>
  </si>
  <si>
    <t>Documento de criterios de eligibilidad</t>
  </si>
  <si>
    <t>Correo electrónico de envío y Documento actualizado</t>
  </si>
  <si>
    <t>Anual</t>
  </si>
  <si>
    <t>Teniendo en cuenta que la actividad no tiene meta programada para el primer trimestre, no requiere reporte cuantitativo.</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</si>
  <si>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</si>
  <si>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Oficina Asesora de Comunicaciones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</si>
  <si>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</si>
  <si>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</si>
  <si>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</si>
  <si>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</si>
  <si>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</si>
  <si>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No aplica</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</si>
  <si>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mas de 114 mil visualizaciones. 
*En medios de comunicación: 17 publicaciones positivas
En la carpeta habilitada se encuentra las evidencias de las campañas implementadas</t>
  </si>
  <si>
    <t>Se evidencia la realización de dos campañas de comunicación externa, cuando para el trimestre se tenía programada una sola, lo que representa un sobrecumplimiento. Aunque realizar más campañas puede considerarse positivo, es importante procurar el cumplimiento de la programación, atendiendo al principio de planeación."</t>
  </si>
  <si>
    <t>2. Diseñar e implementar cuatro (4) campañas estrategicas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</si>
  <si>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</si>
  <si>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</si>
  <si>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</si>
  <si>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</si>
  <si>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respoindieron que la misma habia cumplido con el objetivo .
Se carga en la carpeta habilitada el informe de la campaña implementada.</t>
  </si>
  <si>
    <t>Se evidencia la realización de una campaña interna con lo que se da cumplimiento a la actividad programada para el trimestre</t>
  </si>
  <si>
    <t>3. Aumentar el 32%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</si>
  <si>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</si>
  <si>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</si>
  <si>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</si>
  <si>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</si>
  <si>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</si>
  <si>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</si>
  <si>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Numero de seguidores de la vigencia anterior (348.382)</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</si>
  <si>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</si>
  <si>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1. Teniendo en cuenta que el tipo de indicador es un flujo y que se mide con corte al trimestre, no se requiere el soporte mensual, sino del tercer mes del trimestre.
2. Se evidencia un incremento del 16% de seguidores al cierre del primer trimestre, lo que representa un sobrecumplimiento respecto al 8% programado para el periodo de referencia. Aunque el incremento de seguidores puede considerarse positivo, es importante revisar las proyecciones realizadas para proponer metas más ajustadas, incluso para aumentar la meta anual.</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</si>
  <si>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</si>
  <si>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</si>
  <si>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</si>
  <si>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</si>
  <si>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</si>
  <si>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Se dió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</si>
  <si>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Se evidencia la realización de los productos de comunicación solicitados en el trimestre, superando la meta proyectada, toda vez que se atendieron el 100% de las solicitudes.</t>
  </si>
  <si>
    <t>Oficina de Control Interno</t>
  </si>
  <si>
    <t>1. Ejecutar el Plan Anual de Auditoría aprobado para la vigencia en términos de oportunidad y calidad, fortaleciendo así el Sistema de Control Interno de la entidad.</t>
  </si>
  <si>
    <t>Porcentaje del cumplimiento del 
Plan Anual de Auditoria</t>
  </si>
  <si>
    <t>(Número de actividades realizadas en el trimestre en el marco del Plan anual de auditoría/ Número de actividades programadas en el trimestre en el marco del Plan anual de auditoría ) *100</t>
  </si>
  <si>
    <t>Avance al Plan Anual de Auditroria</t>
  </si>
  <si>
    <t xml:space="preserve">Formato F-SM-85 SEGUIMIENTO PLAN ANUAL DE AUDITORÍA INTERNA en el que se relacionan las actividades del PAA con fechas de ejecución e información (N° memorando, fecha y enlace de publicación cuando aplica)  </t>
  </si>
  <si>
    <t>Para el primer trimestre de 2025, se programaron 50,6 actividades, de las cuales se ejecutó el 50,6 en las fechas establecidas, es importante precisar que, de acuerdo con los resultados obtenidos, el porcentaje de cumplimiento equivale al 100% del total programado en el Plan Anual de Auditoría (PAA) para los meses de enero, febrero y marzo.</t>
  </si>
  <si>
    <t>No se presentaron</t>
  </si>
  <si>
    <t xml:space="preserve">Se evidencia elcumplimiento de las actividades programadas dentro del Plan Anual de Auditoría segun el informe aportado. </t>
  </si>
  <si>
    <t>Oficina de Control Disciplinario Interno</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</si>
  <si>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</si>
  <si>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</si>
  <si>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</si>
  <si>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</si>
  <si>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</si>
  <si>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</si>
  <si>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2025.</t>
  </si>
  <si>
    <t>No se requieren</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</si>
  <si>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</si>
  <si>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</si>
  <si>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</si>
  <si>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</si>
  <si>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</si>
  <si>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De manera conjunta el equipo de la OCDI procede a realizar la revisión y seguimiento de todos y cada uno de los procesos disciplinarios activos, que cursan tramite a la fecha en la Oficina, los 274 procesos activos se encuentran en decisiones de tramite, dando como resultado el 100% de procesos impulsados en el trimestre 1 de 2025. </t>
  </si>
  <si>
    <t>Se evidencia que 274  procesos activos a cargo de la OCDI han sido impulsados</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</si>
  <si>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</si>
  <si>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</si>
  <si>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</si>
  <si>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</si>
  <si>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</si>
  <si>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2025.</t>
  </si>
  <si>
    <t>OBJETIVO 2 - LINEA ESTATÉGICA 1
Elaboración de herramientas de análisis de información y documentos estratégicos que contribuyen a la toma de decisión agiles y oportunas en los procesos misionales bajo una lógica de comprensión integral de territorio</t>
  </si>
  <si>
    <t>Oficina de Análisis de Información y Estudios Estratégicos</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</si>
  <si>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</si>
  <si>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</si>
  <si>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</si>
  <si>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</si>
  <si>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en la vigencia</t>
  </si>
  <si>
    <t>Documentos de análisis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</si>
  <si>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</si>
  <si>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No se presentaron dificultades en el desarrollo de los productos.</t>
  </si>
  <si>
    <t>No se requieren medidas correctivas</t>
  </si>
  <si>
    <t>Se evidencia la elaboración de 6 documentos de análisis cumpliendo con lo programado para el trimestre</t>
  </si>
  <si>
    <t>2. Generar un boletin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</si>
  <si>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</si>
  <si>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</si>
  <si>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</si>
  <si>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</si>
  <si>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</si>
  <si>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Se evidencian tres boletines elaborados dentro del trimestre de acuerdo con lo programado.</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</si>
  <si>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</si>
  <si>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</si>
  <si>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</si>
  <si>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</si>
  <si>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</si>
  <si>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Se realizaron tres tableros de visualización de datos para los indicadores de seguridad, convivencia y justicia.</t>
  </si>
  <si>
    <t>Se evidencia la elaboración de tres tableros de control para convivencia, seguridad y justicia, según lo programado para el trimestre</t>
  </si>
  <si>
    <t>OBJETIVO 4 - LINEA ESTRATÉGICA 1
Incorporación de técnicas de analítica de datos, con estándares de ciberseguridad y seguridad de la información por medio del diseño de modelos descriptivos</t>
  </si>
  <si>
    <t>Oficina Centro de Comando, Control, comunicaciones y Cómputo-C4</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</si>
  <si>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</si>
  <si>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</si>
  <si>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</si>
  <si>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</si>
  <si>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</si>
  <si>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</si>
  <si>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iu</t>
  </si>
  <si>
    <t>Documento del plan de analítica</t>
  </si>
  <si>
    <t>Conforme a lo establecido en el plan de trabajo en el primer trimestre de 2025, se revisó el resultado de la consultoría de analítica de datos con el fin de identificar posibles recomendaciones y acciones para proyectar el plan de analítica de conformidad con los recursos asignados o necesidad de solicitud de ellos para próximas vigencias.
Se compartió el documentto de resultados de la consultoria con la Dirección TICs y la OAIEE y se realizaron reuniones de identificación de pasos a seguir como entidad.</t>
  </si>
  <si>
    <t>No se evidencia el cumplimiento toda vez si bien se aportó el plan de trabajo con las actividades del primer trimestre, no se allegaron los soportes documentales que evidencien su  realización</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</si>
  <si>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</si>
  <si>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</si>
  <si>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</si>
  <si>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</si>
  <si>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</si>
  <si>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</si>
  <si>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</si>
  <si>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Se evidenció, a través de los informes de ejecución, el cumplimiento de las actividades propuestas para el primer trimestre correspondientes a la fase I del proyecto. Se obtuvo un cumplimiento del 30% frente al 20% correspondiente a la meta del trimestre, obteniendo una sobre ejecución del 10%.</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</si>
  <si>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</si>
  <si>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</si>
  <si>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</si>
  <si>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incremenar cobertura</t>
  </si>
  <si>
    <t>&lt;&lt;&lt;&lt;</t>
  </si>
  <si>
    <t xml:space="preserve">
Se realizó la proyección de cámaras por año estimada para el cuatrienio.
Se diseñó en conjunto con la oficina de analisis de informacion la metodología para la calcular la cobertura por cámara a fin de extrapolar para cumplir la cobertura al 50% del territorio urbano
Se avanzo en la conectividad de camaras de privados durante el primer trimestre de 2025.</t>
  </si>
  <si>
    <t>Se evidencia el plan de trabajo para incrementar la cobertura del sistema, se cumplieron las tres actividades programadas para el trimeste obteniendo un 50% de cumplimiento</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</si>
  <si>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</si>
  <si>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</si>
  <si>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</si>
  <si>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</si>
  <si>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</si>
  <si>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</si>
  <si>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 xml:space="preserve">
En el primer trimestre de 2025 se elaboró una propuesta del proyecto  para la implementación de cinco (5) C2 locales y seis (6) centros locales de monitoreo de videovigilancia, el cual se prsentará al Secretario en comite directivo, el avance del 20% equivale a la actividad: propuesta del modelo de monitoreo y operación descentralizada</t>
  </si>
  <si>
    <t xml:space="preserve">
Se observa el plan de trabajo para la implementación de C2 y los centros locales de monitoreo, dentro del cual se estableció una actividad para el primer trimestre que fue realizada, obteniendo así el cumplimiento de la meta programada.</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</si>
  <si>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</si>
  <si>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</si>
  <si>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</si>
  <si>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</si>
  <si>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</si>
  <si>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</si>
  <si>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</si>
  <si>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</si>
  <si>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Se evidencia el plan de trabajo dentro del cual se establecieron dos actividades para el primer  trimestre, las cuales fueron ralizadas obteniendo el cumplimiento de la meta programada.</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</si>
  <si>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</si>
  <si>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</si>
  <si>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</si>
  <si>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</si>
  <si>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</si>
  <si>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</si>
  <si>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En el primer trimestre de 2025 se solicito mediante oficio al director de NENA mexico, la propuesta economica para adelantar el proceso de recertificación NENA, con el proposito de fijar el cronograma de ejecución del proceso de recertificación con mel respectivo analisis de la oferta.</t>
  </si>
  <si>
    <t>La actividad no cuenta con programación  para el primer trimestre. No obstante, la oficina del C4 presente avancedel 10% con lo que obtiene  una sobre ejecución, si bien no necesariamente es un aspecto negativo, se recomienda revisar las proyeccionesde en virtud del principio de planeación</t>
  </si>
  <si>
    <t>OBJETIVO 2 - LINEA ESTATÉGICA 4
Desarrollo de un plan integral de mejoramiento de competencias para Gestores de Convivencia y estandarización de procedimientos, como elementos clave para optimizar la gestión de la convivencia y la seguridad en las comunidades.</t>
  </si>
  <si>
    <t>Subsecretaria de Seguridad y Convivencia</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</si>
  <si>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</si>
  <si>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</si>
  <si>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</si>
  <si>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</si>
  <si>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</si>
  <si>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</si>
  <si>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Para el primer trimestre no está programado el inicio de la actividad, no obstante, durante marzo se dió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</si>
  <si>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No se presentaron dificultades en el desarrollo de la actividad</t>
  </si>
  <si>
    <t>Teniendo en cuenta que la actividad no está programada para el primer trimestre, no requiere reporte cuantitativo. No obstante, se observa el reporte cualitativo que da cuenta del  avance para el cumplimiento de la meta</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</si>
  <si>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</si>
  <si>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</si>
  <si>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</si>
  <si>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</si>
  <si>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</si>
  <si>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Para el primer trimestre no está programado el inicio de la actividad</t>
  </si>
  <si>
    <t xml:space="preserve">Teniendo en cuenta que la actividad no está programada para el primer trimestre, no requiere reporte cuantitativo. </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</si>
  <si>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</si>
  <si>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</si>
  <si>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</si>
  <si>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</si>
  <si>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</si>
  <si>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Teniendo en cuenta que la actividad no tiene programación para el primer trimestre, no requiere reporte</t>
  </si>
  <si>
    <t>8189 Recuperación de la seguridad de los entornos comerciales, industriales y residenciales a partir de la articulación de esfuerzos de seguridad pública en Bogotá D.C.</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</si>
  <si>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</si>
  <si>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</si>
  <si>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</si>
  <si>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</si>
  <si>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</si>
  <si>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</si>
  <si>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Dirección de Prevención y Cultura Ciudadana</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</si>
  <si>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</si>
  <si>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</si>
  <si>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</si>
  <si>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</si>
  <si>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Intervenciones formativas</t>
  </si>
  <si>
    <t>Durante el primer trimestre se realizaron 17 intervenciones formativas, detalladas de las siguiente froma: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</si>
  <si>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No se han presentado dificultades en el desarrollo de la actividad.</t>
  </si>
  <si>
    <t>Se evidencia la realización de las 17 intervenciones aun cuandono se tiene programación para el trimestre con lo que se tiene un sobrecumplimiento. Si bien puede observarse como algo positivo, se sugiere a la Dirección de prevención,  una mayor proyección de las metas establecidas</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</si>
  <si>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</si>
  <si>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</si>
  <si>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</si>
  <si>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</si>
  <si>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</si>
  <si>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Durante el primer trimestre, se contó con 9 puntos habilitados de atención para gestion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</si>
  <si>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Se evidencia la atención en 10 puntos  de gestión de comparendos conforme a la programación del trimestre aun cuando o  se tenia meta programada para el trimestre.  Si bien puede observarse como algo positivo, se sugiere a la Dirección de prevención,  una mayor proyección de las metas establecidas</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</si>
  <si>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</si>
  <si>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</si>
  <si>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</si>
  <si>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</si>
  <si>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</si>
  <si>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trabjajo 
Informe trimestral cualitativo.</t>
  </si>
  <si>
    <t xml:space="preserve">                           -  </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</si>
  <si>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</si>
  <si>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 xml:space="preserve">Teniendo en cuenta que la actividad no tiene programación para el primer trimeste, no requiere reporte cuantitativo. No osbtante se observa el avance con miras a cumplir con la meta en el último trimetre
</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</si>
  <si>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</si>
  <si>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</si>
  <si>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</si>
  <si>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</si>
  <si>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numero de Modelo de Gestión Comunitaria  diseñados</t>
  </si>
  <si>
    <t>Modelos de gestion comunitaria</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</si>
  <si>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</si>
  <si>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La actividad no tiene programación para el trimestre. No osbtante se registra el avance cualitativo para el cumplimiento en el segundo trimestre.</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</si>
  <si>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</si>
  <si>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</si>
  <si>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</si>
  <si>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</si>
  <si>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La implementación del modelo de gestión comunitaria, se iniciará a partir del 2 trimestre.</t>
  </si>
  <si>
    <t>Teniendo en cuenta que la actividad no está programada para el primer trimestre, no requiere reporte</t>
  </si>
  <si>
    <t>OBJETIVO 2 - LINEA ESTATÉGICA 2
Diseño, despliegue e implementación de un modelo de intervención territorial para la transformación de entornos problemáticos.</t>
  </si>
  <si>
    <t>Dirección de Seguridad</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</si>
  <si>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</si>
  <si>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</si>
  <si>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</si>
  <si>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</si>
  <si>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</si>
  <si>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</si>
  <si>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</si>
  <si>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</si>
  <si>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Sumatoria de documentos de caracterizacion realizado</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</si>
  <si>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</si>
  <si>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</si>
  <si>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t xml:space="preserve">El instrumento no se diligenció en su totalidad por la priorización de otras actividades relacionadas con la implementación de la estrategia Seguridad Regional y el relacionamiento estratégico con la Región Metropolitana Bogotá Cundinamarca. </t>
  </si>
  <si>
    <t>Adelantar la recopilación de información  trimestral de acuerdo con el instrumento diseñado para elaborar, a su vez, el primer documento de caracterización que será presentado para validación de la Dirección de Seguridad.</t>
  </si>
  <si>
    <t xml:space="preserve">Teniendo en cuenta que la actividad no está programada para el primer trimestre, no requiere reporte. No osbtante, se observa el avance cualitativo. 
</t>
  </si>
  <si>
    <t>OBJETIVO 3 - LINEA ESTATÉGICA 1
Implementación del modelo de gestión carcelaria restaurativo para la Cárcel Distrital, el Centro Especial de Reclusión y Casa Libertad</t>
  </si>
  <si>
    <t>Subsecretaría de Acceso a la Justicia</t>
  </si>
  <si>
    <t>8234 Implementación un modelo de gestión carcelario y de detención con enfoque restaurativo para la población privada de la libertad y pospenada en Bogotá D.C.</t>
  </si>
  <si>
    <t>1. Entregar a la PPL recluida en CDT del Distrito, bienes y servicios destinados para su atención integral.</t>
  </si>
  <si>
    <t>Número de PPL recluidos en CDT beneficiados con bienes y servicios para su atención integral.</t>
  </si>
  <si>
    <t>(Sumatoria de PPL beneficiados con bienes y servicios en la vigencia) / (Sumatoria de PPL identificados en el  para beneficiar en la vigencia) * 100</t>
  </si>
  <si>
    <t>PPL beneficidos con bienes y servicios</t>
  </si>
  <si>
    <t xml:space="preserve">Listados de asistencias y entregas
Informe de identificación de la población a beneficiar </t>
  </si>
  <si>
    <t>ND</t>
  </si>
  <si>
    <t>De los 1940 PPL recluidos en los CDT  del distrios identificados con corte 31 de marzo de 2025, se han beneficiado 1940 PPL con diferentes bienes o servicios, como lo son actividades preventivo - pedagógicas, entrega de colchonetas  y  kits de aseo. 
Cómo evidencia se adjunta Listados de asistencia a actividades preventivo - pedagógicas, actas de entregas de colchonetas y Kits de aseo, y reporte de Situación de Personas Privadas de la Libertad en Bogotá.a uno la entrega de por lo menos 1 bien o servicio.</t>
  </si>
  <si>
    <t xml:space="preserve">
La evidencia aportada no permite verificar el proceso de identificación de las 1,940 PPL ni determinar cuántas de ellas fueron efectivamente beneficiadas. Desde la OAP Se construyó una base de datos con cifras globales provenientes de las listas de asistencia y actas aportadas, pero no se observa concordancia entre los datos, lo que genera incertidumbre sobre la precisión de la información reportada.
Es importante indicar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deliminar si las personas pueden recibir solo un tipo de beneficio.Esto se mencionada debido a  la observación realizada desde la Subsecretaría al mencionar la entrega de “por lo menos 1 bien o servicio”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Por lo anterior, se recomienda implementar una acción correctiva que fortalezca la calidad de la información reportada y optimice el control del número de personas beneficiadas, garantizando así una evaluación precisa del cumplimiento.
Como observación adicional, no se encontró evidencia de entrega de colchenetas en el mes de enero pero si kits de aseo
.</t>
  </si>
  <si>
    <t>2.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</si>
  <si>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</si>
  <si>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</si>
  <si>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</si>
  <si>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</si>
  <si>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 xml:space="preserve">Se han vinvylado 145 personas al programa  de casa Libertad, a través de las estrategias para el fortalecimiento de factores protectores que promueven la inclusión social de la población atendida a través de 4 dimensiones. . Se carga base de datos. </t>
  </si>
  <si>
    <t>Se evidencia conforme a la base de datos suministrada  por la Subsecretaría el registro de 145 personas con lo que presenta un cumplimiento superior al programado para el trimestre.</t>
  </si>
  <si>
    <t>OBJETIVO 3 - LINEA ESTATÉGICA 3
Traslado de las capacidades de las Comisarías de Familia que permitan activar la ruta de atención integral en casos de violencia en el contexto familiar</t>
  </si>
  <si>
    <t>Dirección Acceso a la Justicia</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</si>
  <si>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</si>
  <si>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</si>
  <si>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</si>
  <si>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</si>
  <si>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estructuar Red de Organizaciones sociales</t>
  </si>
  <si>
    <t>Documentos institucionales, actas de reunión,  actas de gestión territorial y plan de trabajo</t>
  </si>
  <si>
    <r>
      <rPr>
        <sz val="11"/>
        <color rgb="FF000000"/>
        <rFont val="Arial"/>
      </rPr>
      <t xml:space="preserve">Durante el trimestre se alcanzó un 10% acorde a lo programado, para su  cumplimiento se realizaron las sigiuientes actividades definidas para el periodo: 
</t>
    </r>
    <r>
      <rPr>
        <b/>
        <sz val="11"/>
        <color rgb="FF000000"/>
        <rFont val="Arial"/>
      </rPr>
      <t xml:space="preserve">1, Elaborar plan de trabajo de la estrategia (cronograma anual)
</t>
    </r>
    <r>
      <rPr>
        <sz val="11"/>
        <color rgb="FF000000"/>
        <rFont val="Arial"/>
      </rPr>
      <t xml:space="preserve">Se construyó el plan de trabajo con componentes y actividades; así como su  peso porcentual ponderado y  columna de seguimiento. (Anexo No 1 Plan de Trabajo actividad No 1)
</t>
    </r>
    <r>
      <rPr>
        <b/>
        <sz val="11"/>
        <color rgb="FF000000"/>
        <rFont val="Arial"/>
      </rPr>
      <t xml:space="preserve">2. Gestión interinstitucional para la referenciación de actores estratégicos de convivencia en el Distrito. 
</t>
    </r>
    <r>
      <rPr>
        <sz val="11"/>
        <color rgb="FF000000"/>
        <rFont val="Arial"/>
      </rPr>
      <t xml:space="preserve">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t>
    </r>
    <r>
      <rPr>
        <b/>
        <sz val="11"/>
        <color rgb="FF000000"/>
        <rFont val="Arial"/>
      </rPr>
      <t xml:space="preserve">3. Implementación de metodologías para el fortalecimiento de capacidades Métodos de Resolución de Conflictos
</t>
    </r>
    <r>
      <rPr>
        <sz val="11"/>
        <color rgb="FF000000"/>
        <rFont val="Arial"/>
      </rPr>
      <t xml:space="preserve">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r>
  </si>
  <si>
    <t>Debido a la contingencia contractual no se han podido realizar todas las  actividades planeadas en territorio ya que los funcionarios de UMC estaban apoyando funciones de CRI</t>
  </si>
  <si>
    <t>Actualizar cronogramas y agilizar proceso contractual.</t>
  </si>
  <si>
    <t>No</t>
  </si>
  <si>
    <t xml:space="preserve">
Se evidencia el cumplimiento de las 3 actividades programadas para el trimestre dentro  del plan  trabajo de la estrategia que corresponden al 10% de avance</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</si>
  <si>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</si>
  <si>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</si>
  <si>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</si>
  <si>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</si>
  <si>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r>
      <rPr>
        <sz val="11"/>
        <color rgb="FF000000"/>
        <rFont val="Arial"/>
        <family val="2"/>
      </rPr>
      <t xml:space="preserve">Durante el trimestre se alcanzó un 10% acorde a lo programado, para su  cumplimiento se realizaron las sigiuientes actividades definidas para el periodo: 
</t>
    </r>
    <r>
      <rPr>
        <b/>
        <sz val="11"/>
        <color rgb="FF000000"/>
        <rFont val="Arial"/>
        <family val="2"/>
      </rPr>
      <t xml:space="preserve">1, Elaborar plan de trabajo (cronograma anual).
</t>
    </r>
    <r>
      <rPr>
        <sz val="11"/>
        <color rgb="FF000000"/>
        <rFont val="Arial"/>
        <family val="2"/>
      </rPr>
      <t xml:space="preserve">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t>
    </r>
    <r>
      <rPr>
        <b/>
        <sz val="11"/>
        <color rgb="FF000000"/>
        <rFont val="Arial"/>
        <family val="2"/>
      </rPr>
      <t xml:space="preserve">2. Gestión interinstitucional para la referenciación de actores estratégicos de justicia en el Distrito
</t>
    </r>
    <r>
      <rPr>
        <sz val="11"/>
        <color rgb="FF000000"/>
        <rFont val="Arial"/>
        <family val="2"/>
      </rPr>
      <t xml:space="preserve">
Se avanzó en reuniones de articulación con el IDPAC (Anexo No 2) con el objeto de complementar el mapeo de actores. Por otra parte, se avanzo en la articulación con la Caja de Vivienda Popular (Anexo No 3), en el marco de la ampliación de las instituciones vinculadas al Sistema Distrital de Justicia.
</t>
    </r>
    <r>
      <rPr>
        <b/>
        <sz val="11"/>
        <color rgb="FF000000"/>
        <rFont val="Arial"/>
        <family val="2"/>
      </rPr>
      <t xml:space="preserve">3- Avance en diseño metodológico de encuesta de necesidades jurídicas con la OAIEE
</t>
    </r>
    <r>
      <rPr>
        <sz val="11"/>
        <color rgb="FF000000"/>
        <rFont val="Arial"/>
        <family val="2"/>
      </rPr>
      <t xml:space="preserve">
Se realizó una reunión con la Oficina de Análisis de Información y Estudios Estrátegicos -OAIEE que presentó el Documento de Necesidades Jurídicas el cual se  tendrá en cuenta como insumo de diagnóstico para el acto administrativo. (Anexo No 4) 
</t>
    </r>
    <r>
      <rPr>
        <b/>
        <sz val="11"/>
        <color rgb="FF000000"/>
        <rFont val="Arial"/>
        <family val="2"/>
      </rPr>
      <t xml:space="preserve">4. Diseño de instrumento de recolección de información institucional y ciudadana de insumo para la elaboración de diagnósticos de justicia
</t>
    </r>
    <r>
      <rPr>
        <sz val="11"/>
        <color rgb="FF000000"/>
        <rFont val="Arial"/>
        <family val="2"/>
      </rPr>
      <t xml:space="preserve">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Kenney y Tunjuelito. (Anexo No 6).</t>
    </r>
  </si>
  <si>
    <t>Se pudo dar continuidad a las accciones a nivel Distrital y Territorial desde marzo en la medida que se inició el proceso para superara la contigencia de contratación y solo hasta ese momento se recibieron observaciones por parte de la Susbsecretaría de Acceso a la Justicia</t>
  </si>
  <si>
    <t xml:space="preserve">Actualizar cronogramas
Mejorar la oportunidad en la retroalimientación por parte de la SAJ </t>
  </si>
  <si>
    <t xml:space="preserve">
Se evidencia el cumplimiento de las 4 actividades programadas para el trimestre dentro  del modelo de relacionamiento que corresponden al 10% de avance</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</si>
  <si>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</si>
  <si>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</si>
  <si>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</si>
  <si>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</si>
  <si>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r>
      <rPr>
        <sz val="11"/>
        <color rgb="FF000000"/>
        <rFont val="Arial"/>
        <family val="2"/>
      </rP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activdad en el siguiente trimestre. (Anexo No 3)</t>
    </r>
  </si>
  <si>
    <t xml:space="preserve">Durante el trimestre el proceso de contratación provocó que no se contará con los perfiles pertinentes para avanzar según lo programado en todas las actividades definidas </t>
  </si>
  <si>
    <t xml:space="preserve">Ajustar tiempos en el plan de trabajo </t>
  </si>
  <si>
    <t>egún el cronograma del modelo de atención, se evidencia el avance de 2 de las 3 actividades programadas. De acuerdo con el peso porcentual establecido para cada una de ellas, el avance registrado es del 6%.</t>
  </si>
  <si>
    <t>Dirección Responsabilidad Penal Adolescente</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</si>
  <si>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</si>
  <si>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</si>
  <si>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</si>
  <si>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</si>
  <si>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gestion</t>
  </si>
  <si>
    <t>Informe</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</si>
  <si>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</si>
  <si>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 xml:space="preserve">No se presentan </t>
  </si>
  <si>
    <t>Se observa un documento denominado "Reporte Actividad 1 POA - Primer trimestre 2025", según  la información remitida por la DRPA  corresponde al informe de gestión de la articulación con lo que se cumple con la actividad programada. No obstante, se insta a dicha dirección a revisar el alcance del documento frente a su finalidad, en el sentido de que no sea un informe con destino al POA sino que tenga una utilidad superior.</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</si>
  <si>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</si>
  <si>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</si>
  <si>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</si>
  <si>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</si>
  <si>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</si>
  <si>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</si>
  <si>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"Se evidencia el avance en la construcción del modelo conforme a la actividad propuesta dentro del plan de trabajo para el primer trimestre, alcanzando el 15%</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</si>
  <si>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</si>
  <si>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</si>
  <si>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</si>
  <si>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</si>
  <si>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</si>
  <si>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</si>
  <si>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evidencia la realización de la jornada de socialización de los programas de la Dirección  de Responsabilidad penal adolescente conforme a lo programado para el trimestre</t>
  </si>
  <si>
    <t>Dirección Cárcel Distrital</t>
  </si>
  <si>
    <t>1. Brindar el servicio de atención en salud primaria (medicina general, odontología general y psicología de primer nivel) a las Personas Privadas de la Libertad de la Cárcel Distrital</t>
  </si>
  <si>
    <t xml:space="preserve">Porcentaje de Servicios de salud primaria brindados a las PPL de la Cárcel Distrital </t>
  </si>
  <si>
    <t>(Sumatoria de servicios prestados a las Personas Privadas de la Libertad atendidas por  de salud primaria de la Cárcel Distrital en la vigencia / Sumatoria de servicios primarios de salud solicitados por las personas privadas de la libertad en la vigencia ) * 100</t>
  </si>
  <si>
    <t>Servicios de salud a PPL</t>
  </si>
  <si>
    <t>Registro Individual de Prestación de servicios de Salud - RIPS
Informe de Salud</t>
  </si>
  <si>
    <t>La Cárcel Distrital brinda los servicios de salud por medio del contrato con la Subred Sur Oriente, quienes brindan el servicio de atenciones en medicina y odontología de las Personas Privadas de la Libertad, en las diferentes etapas de ingreso, permanencia y egreso
La atención brindada es de 1er nivel, en los casos que se requieren exámenes o consultas de mayor nivel las PPL son remitidas a su servicio de salud.
Para  el 1er trimestre se realizaron 3.486 atenciones, de las cuales en medicina fueron 2.320 y en odontología 1.166</t>
  </si>
  <si>
    <t>Para realizar las atenciones no se presentan dificultades, sin embargo, para la generación del dato resulta complejo en razón a que los registros de RIPS deben ser contados uno a uno y es una labor desgastante, adicional que escanear todos los RIPS demanda de un mayor plazo al establecido para la entrega (en específico para el último mes del trimestre)</t>
  </si>
  <si>
    <t>Se va a solicitar el cambio de actividad o de evidencia de la actividad</t>
  </si>
  <si>
    <t xml:space="preserve">Se evidenció la existencia de registros de atención consignados en las planillas de citas lo que da cuenta de la pestación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
 </t>
  </si>
  <si>
    <t>2. Ejecutar requisas dentro de la Cárcel Distrital por parte del Cuerpo de Custodia y Vigilancia para detectar elementos prohibidos dentro de los pabellones</t>
  </si>
  <si>
    <t>Porcentajes de requisas ejecutadas en la Cárcel Distrital en atención a las necesidades</t>
  </si>
  <si>
    <t>(Sumatoria de requisas en el (los) pabellone(s) realizadas por el Cuerpo de Custodia y Vigilancia en el trimestre / Sumatoria de requisas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</si>
  <si>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</si>
  <si>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</si>
  <si>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</si>
  <si>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Resistencia a las inspecciones con el apoyo de Body Scan en el personal que se desempeña dentro del reclusorio</t>
  </si>
  <si>
    <t>Órden de la Directora para que se haga uso del equipo de apoyo cuando la guardia lo considere necesario.</t>
  </si>
  <si>
    <t xml:space="preserve">Se evidencia la realización de las 9 requisas acordadas  en cada reunión mensual del trimestre con lo que se cumple con el 100% de la actividad. Como recomendación de forma, se solicita que para todas las actas se resalte dento del documento el numero de requisas acordadas tal y como se hizo con el acta del mes de febrero, lo que facilita la facilitar la revisión.
</t>
  </si>
  <si>
    <t>Dirección Centro Especial de Reclusión</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</si>
  <si>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</si>
  <si>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</si>
  <si>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</si>
  <si>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</si>
  <si>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</si>
  <si>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En el primer trimestre de 2025 se prestaron 111 servicios a las Personas Privadas de la Libertad en medicina general y odontología, superando las 85 solicitudes registradas. Esto representa un cumplimiento del 130,6% del indicador.
No se prestaron servicios de psicología, ya que no están incluidos en el contrato actual con la USS Subred Centro Oriente. Se recomienda revisar este aspecto para avanzar hacia una atención primaria integral.</t>
  </si>
  <si>
    <t>No se presentan dificultades</t>
  </si>
  <si>
    <t xml:space="preserve">Se evidencia un porcentaje de cumplimiento superior al 100% de servicios prestados, comportamiento que está explicado en el resultado cualitativo. </t>
  </si>
  <si>
    <t>2. Identificar e implementar los estándares de ACA aplicables al CER</t>
  </si>
  <si>
    <t>Porcentaje  de Estándares de ACA aplicables al CER identificados e implementados</t>
  </si>
  <si>
    <t>(Sumatoria de estándares aplicables al CER implementados / sumatoria de estándares aplicables al CER identificados para la vigencia) *100</t>
  </si>
  <si>
    <t>Estándares ACA</t>
  </si>
  <si>
    <t>No se reporta para este trimestre, según la programación establecida.</t>
  </si>
  <si>
    <t>Teniendo en cuenta que la actividad no cuenta con programación en el primer trimestre, no requiere reporte cuantitativo</t>
  </si>
  <si>
    <t>Subsecretaría de Inversiones y Fortalecimiento de Capacidades Operativas</t>
  </si>
  <si>
    <t>8177 Fortalecimiento de capacidades operativas de vigilancia policial, funciones militares y otras de apoyo a la seguridad la convivencia y la justicia en
Bogotá D.C.</t>
  </si>
  <si>
    <t>Plan Anual de Adquisiciones</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</si>
  <si>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</si>
  <si>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</si>
  <si>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</si>
  <si>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</si>
  <si>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</si>
  <si>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</si>
  <si>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No se requiren</t>
  </si>
  <si>
    <t xml:space="preserve">
Se evidencia la ejecución de $191,349,100 a través de cuatro resoluciones para el pago de igual número de solicitudes recibidas durante el primer trimestre, cumpliendo así con el 100%. No obstante, aunque se cumple dentro del trimestre, se observa que hubo un retraso en los pagos de las dos solicitudes del mes de enero."</t>
  </si>
  <si>
    <t>OBJETIVO 5 - LINEA ESTRATÉGICA 2
Mejoramiento de la gestión contractual y la capacidad de respuesta frente a las necesidades de dotación y de infraestructura de clientes internos y externos</t>
  </si>
  <si>
    <t>Dirección Técnica</t>
  </si>
  <si>
    <t>POLÍTICA 5 Compras y Contratación Pública</t>
  </si>
  <si>
    <t xml:space="preserve">1. 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</si>
  <si>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</si>
  <si>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</si>
  <si>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</si>
  <si>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</si>
  <si>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Durente el primer trimestre del 2025 se elaboraron 123 estudios Previos para el fortalecimento de las capacidades operativas de los organismos de seguridad, Convivencia  y justicia del distrito, de acuerdo a los 123 requerimientos debidamente allegados en calidad y oportunidad</t>
  </si>
  <si>
    <t>ninguna</t>
  </si>
  <si>
    <t>Se evidencia la elaboración y radicación de 123 estudios previos que de acuerdo con la información reportada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</si>
  <si>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</si>
  <si>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</si>
  <si>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</si>
  <si>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</si>
  <si>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</si>
  <si>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</si>
  <si>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Se evidenció la realización de una socialización confirme a la programación del trimestre</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</si>
  <si>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</si>
  <si>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</si>
  <si>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</si>
  <si>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</si>
  <si>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</si>
  <si>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Durante el primer trimestre se realizaron 3 seguimientos por parte de la Directora técnica con los grupos técnicos estructuradores de los procesos que se deben adelantar en la Dirección Técnica del PAA 2025</t>
  </si>
  <si>
    <t>La radicación oportuna por parte de los clientes en la Direccioón Técnica</t>
  </si>
  <si>
    <t>Comunicados a los clientes requiriendo la radicación de los requerimientos en la Dirección Técnica</t>
  </si>
  <si>
    <t>Se evidencia la realización de los seguimientos conforme a la programación del trimestre</t>
  </si>
  <si>
    <t>Dirección de Operaciones para el Fortalecimiento</t>
  </si>
  <si>
    <t>Plan Institucional de Archivos de la Entidad ­PINAR</t>
  </si>
  <si>
    <t xml:space="preserve">1. Realizar la transferencia documental primaria de los expedientes de las vigencias 2021 (primer semestre de 2024) y 2018 (segundo semestre de 2024) que cumplen los tiempos de retención establecidos por las TRD de la Dirección de Opeaciones para el Fortalecimiento. </t>
  </si>
  <si>
    <t xml:space="preserve">Número de transferencias a los cuales se les ha realizado transferencia documental </t>
  </si>
  <si>
    <t>Sumatoria de transferencia realizada de años</t>
  </si>
  <si>
    <t>Transferencias documentales</t>
  </si>
  <si>
    <t>Acta de transferencia y cronograma</t>
  </si>
  <si>
    <t>Conforme a la programación esta actividad no se requiere reportar para el primer trimestre</t>
  </si>
  <si>
    <t>La actividad no tiene programación para el primer trimestre por tanto no reporta avance</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</si>
  <si>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</si>
  <si>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</si>
  <si>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</si>
  <si>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</si>
  <si>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primer trimestre.
</t>
  </si>
  <si>
    <t xml:space="preserve">No se presentaron dificultades para la realización de las mesas de seguimiento.
</t>
  </si>
  <si>
    <t>Se evidenció la realización de las mesas de seguimiento mensual conforme a lo programado para el trimestre</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</si>
  <si>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</si>
  <si>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</si>
  <si>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</si>
  <si>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</si>
  <si>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</si>
  <si>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areas realicen los procedimientos correspondientes.
</t>
  </si>
  <si>
    <t>Como sugerencia de forma, se solicita que el nombre de la evidencia tenga el mes al que corresponde para facilitar la revisión</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</si>
  <si>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</si>
  <si>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</si>
  <si>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</si>
  <si>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</si>
  <si>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Se evidencia el envío mensual con reporte de avance en la radicación de procesos contractuales conforme a lo programado para el trimestre</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</si>
  <si>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</si>
  <si>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</si>
  <si>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retroalimentacion</t>
  </si>
  <si>
    <t>Mesa de trabajo</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</si>
  <si>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</si>
  <si>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</si>
  <si>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</si>
  <si>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</si>
  <si>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</si>
  <si>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</si>
  <si>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Dirección de Bienes para la S.C y AJ  </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</si>
  <si>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</si>
  <si>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</si>
  <si>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</si>
  <si>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</si>
  <si>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</si>
  <si>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Se realizó levantamiento de informacion el cual sirvió como base para la elaboracion del informe ejecutivo donde se evidencia las actividades a realizar durante el  2025.</t>
  </si>
  <si>
    <t>No se pudo avanzar en el primer tirmestre  por falta de la nueva contratación del personal requerido, para el desarrollo de las actividades</t>
  </si>
  <si>
    <t>Se encuentra en proceso de contratación el nuevo personal</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</si>
  <si>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</si>
  <si>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</si>
  <si>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</si>
  <si>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</si>
  <si>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</si>
  <si>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</si>
  <si>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</si>
  <si>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A corte del primer trimestre se realiza la verificación de 24 contratos en ejecución, de los 91 a cargo de la Dirección de Bienes para la SCJ</t>
  </si>
  <si>
    <t xml:space="preserve">No se pudo lograr la verificación del 50% de los contratos en ejecución, por falta de la nueva contratación del personal requerido </t>
  </si>
  <si>
    <t>Se evidencian las actas de reunión en las que se realizó seguimiento a   24 contratos de los 91 que indica la Dirección de Bienes tener en ejecución al corte del trimestre con lo que tiene un 26% de cumplimiento frente al 50% correspodiente a la meta.</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</si>
  <si>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</si>
  <si>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</si>
  <si>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</si>
  <si>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</si>
  <si>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</si>
  <si>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</si>
  <si>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</si>
  <si>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 xml:space="preserve">A corte del primer trimestre se realizo seguimiento a los contratos de obra e interventoria verificados en 4 actas de comite de obra </t>
  </si>
  <si>
    <t xml:space="preserve">No se realizaron mayor numero de comités de obra </t>
  </si>
  <si>
    <t xml:space="preserve">Se han registrado actas de cuatro comités de obra, superando los dos programados para el trimestre. Si bien este sobrecumplimiento no genera un impacto negativo, se recomienda realizar una revisión interna para evaluar la pertinencia de la meta anual establecida asi como programación trimestral, a fin de determinar si el número de comités a realizar debe ser ajustado. En caso tal de determinar necesario un ajuste recurrir al procedimiento establecido para tal fin
</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</si>
  <si>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</si>
  <si>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Subsecretaría de Gestión Institucional</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</si>
  <si>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</si>
  <si>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</si>
  <si>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</si>
  <si>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</si>
  <si>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</si>
  <si>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Se marca como 0 debido a que la publicación se realizó el 1 de abril, fecha que corresponde al inicio del segundo trimestre y, por tanto, queda por fuera del periodo evaluado. No obstante, se resalta que la publicación del seguimiento al Plan de Austeridad sí fue efectuada y puede consultarse en el siguiente enlace de la página web institucional:
https://scj.gov.co/es/transparencia/planeacion-presupuesto-ingresos/plan-accion</t>
  </si>
  <si>
    <t>Na</t>
  </si>
  <si>
    <t>Aunque se evidencia la realización de la actividad, esta se llevó a cabo de manera extemporánea. Por lo tanto, no se considera como cumplida según los criterios establecidos en el plan de acción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</si>
  <si>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</si>
  <si>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</si>
  <si>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Sumatoría del número de seguimientos mensuales realizados</t>
  </si>
  <si>
    <t>Correos con reportes de seguimiento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</si>
  <si>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</si>
  <si>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 xml:space="preserve">Se evidencia la realización de los tres seguimientos programados para el trimestre </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</si>
  <si>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</si>
  <si>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</si>
  <si>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</si>
  <si>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</si>
  <si>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La mesa técnica del PAA se realizó dentro de los tiempos establecidos para el cumplimiento de esta acción. Como evidencia, se adjunta el acta correspondiente a la reunión.</t>
  </si>
  <si>
    <t>Se evidencia la realización de la mesa técnica de seguimiento al Plan  Anual de Adquisiones</t>
  </si>
  <si>
    <t>Dirección de Tecnologías y Sistemas de la Información</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</si>
  <si>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</si>
  <si>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</si>
  <si>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</si>
  <si>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numero de sistemas de información interoperables</t>
  </si>
  <si>
    <t>Informe técnico en donde se explique el mecanismo de interoperabilidad</t>
  </si>
  <si>
    <t xml:space="preserve">Sistema de información </t>
  </si>
  <si>
    <t>Teniendo en cuenta que la actividad no tiene programación para  el primer trimestre, no requiere avance cuantitativo</t>
  </si>
  <si>
    <t>2. Gestionar los requerimientos tecnológicos recibidos de las dependencias a través de mesa de servicio de TI, conforme al procedimiento definido para esto.</t>
  </si>
  <si>
    <t>Porcentaje de requerimientos  tecnologicos  gestionados a través de la mesa de servicio de TI</t>
  </si>
  <si>
    <t>(Sumatoria de requerimientos gestionados en la vigencia / total de requerimientos recibidos en la vigencia) *100</t>
  </si>
  <si>
    <t>Requerimientos tecnológicos</t>
  </si>
  <si>
    <t>Reporte de herramienta mesa de servicios de TI</t>
  </si>
  <si>
    <t xml:space="preserve">En el periodo 01 enero al 31 de marzo del 2025, se gestionaron los  6047 requerimientos recibidos de  servicios de TI,  con una  efectividad del 100 % .
De las cuales, se solucionaron completamente 5996 (cerrados+resultos) que equivale al 99% y los 51 requerimientos restantes correspondientes al 1 %, fueron  asignado a los equipos responsables y se esta en tiempos de respuesta. </t>
  </si>
  <si>
    <t xml:space="preserve">Se evidencia en el informe presentado la gestión de los 6047 que casos que incluye  los cerrados, resueltos y en "gestión" para los 6047 solicitudes recibidas. No obstante, se recomienda revisar el alcance de la actividad para enfocarse en los requerimientos solucionados o cerrados si se considera pertinente.
</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</si>
  <si>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</si>
  <si>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</si>
  <si>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</si>
  <si>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</si>
  <si>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</si>
  <si>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Para el primer trimestre del 2025,   la disponibilidad de las  29 soluciones tecnológicas de la Entidad a cargo de la DTSI fue del  97 %,  resultado  promedio de las mismas ,  información consolidada a partir de los datos generados por la herramienta de monitoreo System Center Operations Manager.  Promedio que  se calcula manualmente.  .</t>
  </si>
  <si>
    <t>Se evidencia que la disponibilidad de las soluciones al corte del trimestre fue en promedio del 97%, con lo que se cumple por encima de la meta establecida para el trimestre</t>
  </si>
  <si>
    <t>4. Ejecutar las actividades  definidas el Plan Estratégico de Tecnologías de Información - PETI, de acuerdo con lo programado.</t>
  </si>
  <si>
    <t>Porcentaje de ejecución del PETI</t>
  </si>
  <si>
    <t>(Número de actividades ejecutadas en el Plan Estrategico PETI / Número de actividades del PETI)*100</t>
  </si>
  <si>
    <t>Avance del PETI</t>
  </si>
  <si>
    <t>Soporte ejecución actividades</t>
  </si>
  <si>
    <t xml:space="preserve">Para el primer trimestre del 2025, se ejecutaron las actividades definidas en el cronograma de seguimiento  del Plan Estrategico de Tecnologias de la Información para los meses de enero, febrero y marzo del  2025. </t>
  </si>
  <si>
    <t xml:space="preserve">Teniendo en cuenta que la actividad no está programada para el trimestre, no requiere reporte cuantitativo. No obstante, se observa que se cuenta con un cronograma interno, por ello, se recomienda revisar un posible ajuste a la programación de la actividad dentro del POA, de manera que sea posible el seguimiento al avance trimesttral de la ejecución sin esperar hasta el ultimo trimestre.
</t>
  </si>
  <si>
    <t>POLÍTICA 8 Seguridad Digital</t>
  </si>
  <si>
    <t>Plan de Seguridad y Privacidad de la Información</t>
  </si>
  <si>
    <t>5.  Ejecutar las actividades  definidas en el Plan de Seguridad y Privacidad de la Información , de acuerdo con lo programado</t>
  </si>
  <si>
    <t>Número de actividades ejecutadas</t>
  </si>
  <si>
    <t>Sumatoria de actividades ejecutadas</t>
  </si>
  <si>
    <t>Avance del Plan de seguridad y privacidad de la información</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</si>
  <si>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continución: 
1.  Realizar la publicación de procedimientos y/o documentos
3. Gestión de cambios en las soluciones e infraestructura tecnologica
5. Validación y ajustes a la implementación de los controles de la ISO 27001.
6. Apoyar en los reportes de información  de la Politica de Gobierno Digital.
7. Actividades del Plan de Uso y Apropiación 
En relación a las actividades 2, 4, 8 y 9, las mismas se realizarán de acuerdo a la programación del plan conforme a la disponibildidad de recursos requeridos.</t>
  </si>
  <si>
    <t xml:space="preserve">Teniendo en cuenta que la actividad no cuenta con programación para el primer trimestre, no requeire reporte. No obstante, se insta a la DTSI a considerar la posibilidad de realizar una programación interna para el avance del Plan de Seguridad y privacidad de información.
</t>
  </si>
  <si>
    <t>Plan de Tratamiento de Riesgos de Seguridad y Privacidad de la Información</t>
  </si>
  <si>
    <t>6. Ejecutar las  actividades  definidas en el Plan de Tratamiento de Riesgos de Seguridad de la Información), de acuerdo con lo programado</t>
  </si>
  <si>
    <t>Avance en el plan de tratamiento de riesgos</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</si>
  <si>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continución: 
1. Actualización de activos de información
3. Seguimiento cuatrimestral a los controles de seguridad de la información
4. Revisión y ajustes de controles de seguridad de la Infformación. 
En relación a las actividades 2, y 5 las mismas se realizarán de acuerdo a la programación del plan conforme  a la disponibildidad de recursos requeridos</t>
  </si>
  <si>
    <t xml:space="preserve">Teniendo en cuenta que la actividad no cuenta con programación para el primer trimestre, no requeire reporte. No obstante, se insta a la DTSI a considerar la posibilidad de realizar una programación interna para el avance del Plan de Tratamiento riesgos  que pueda ser medida a través del POA.
</t>
  </si>
  <si>
    <t>OBJETIVO 6 - LINEA ESTRATÉGICA 4
 Fortalecimiento de las competencias del talento humano para el logro de los objetivos institucionales, afianzando el sentido de pertenencia, la gestión del cambio y la mejora en la prestación de los servicios de la entidad</t>
  </si>
  <si>
    <t>Dirección de Gestión Humana</t>
  </si>
  <si>
    <t>POLÍTICA 1 Gestión Estratégica del Talento Humano</t>
  </si>
  <si>
    <t>Plan Estratégico de Talento Humano</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</si>
  <si>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</si>
  <si>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</si>
  <si>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</si>
  <si>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</si>
  <si>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</si>
  <si>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r>
      <rPr>
        <b/>
        <sz val="11"/>
        <color rgb="FF000000"/>
        <rFont val="Arial"/>
        <family val="2"/>
      </rPr>
      <t xml:space="preserve">Para el primer trimeste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envio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</si>
  <si>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 xml:space="preserve">Se evidenció diferencia en la ponderación de la programación trimestal de POA y la planeción de la DGH  </t>
  </si>
  <si>
    <t xml:space="preserve">Se solicitará ajuste de los de los porcentajes progamados para cada trimestre a fin de tener homogeneidad en la información </t>
  </si>
  <si>
    <t xml:space="preserve">Se ha evidenciado la ejecución de 56 actividades de las 255 contempladas en el Plan Estratégico, lo que representa un cumplimiento del 22%, superando la programación prevista para el primer trimestre.
Si bien el sobrecumplimiento no genera efectos negativos, se recomienda a la Dirección de Gestión Humana homogeneizar los porcentajes establecidos en el Plan Estratégico con los del POA, con el fin de garantizar coherencia en la planificación y facilitar el seguimiento de los avances.
</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</si>
  <si>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</si>
  <si>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</si>
  <si>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</si>
  <si>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</si>
  <si>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Se realiza el primer seguimiento al PROGRAMA DE TRANSPARENCIA Y ÉTICA PÚBLICA - EJECUCIÓN ANUAL PTEP 2025</t>
  </si>
  <si>
    <t>Se evidenció la remisión del reporte  según la actividad, programado para el primer trimestre.</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</si>
  <si>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</si>
  <si>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</si>
  <si>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</si>
  <si>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activdades del Plan Institucional de Capacitación)*100</t>
  </si>
  <si>
    <t xml:space="preserve"> Para el primer trimestre de 2025, se ejecutaron 4 actividades de  7 programadas en Plan Istitucional de Capacitación </t>
  </si>
  <si>
    <t xml:space="preserve">Se evidenció diferencia en la ponderación de la programación trimestal de POA y la planeción de de la DGH  
- Se remprograman 3 actividades de las cuales  2 se realizarán con cargo al Contrato que actualmente se encuentra en proceso, la actividad restante se reprograma por ariculación con la dirección de Acceso a la Justicia y Oficina de Control Disciplinario Interno.
</t>
  </si>
  <si>
    <t xml:space="preserve">Se ha evidenciado la ejecución de 4 de las 40 actividades contempladas en el Plan, lo que representa un avance del 10% conforme a la programación establecida en el POA.
Sin embargo, dentro de la programación interna de la Dirección de Gestión Humana, se había contemplado un mayor número de actividades (7), lo que generaría un posible incumplimiento respecto a su planificación original. No obstante, el seguimiento al POA se realiza sobre lo aquí programado, por lo que se asigna el 10% de avance.
Ante esta situación, se recomienda realizar la homogenización de los porcentajes asignados en el Plan Institucional y el POA, con el fin de evitar ambigüedades en la medición del cumplimiento y garantizar una alineación precisa entre ambos documentos.
</t>
  </si>
  <si>
    <t>Plan Anual de Vacantes</t>
  </si>
  <si>
    <t>4. Ejecutar y hacer seguimiento al Plan Anual de Vacantes</t>
  </si>
  <si>
    <t xml:space="preserve">Porcentaje de avance en el cumplimiento del Plan Anual de Vacantes </t>
  </si>
  <si>
    <t>(Sumatoria de actividades cumplidas en el año del Plan de vacantes / total de activdades  del Plan de vacantes)*100</t>
  </si>
  <si>
    <t xml:space="preserve">Para el primer treimestre de 2025 se ejecutaron 6 actividades de 6 Programadas en el  Plan Anual de Vacantes, correspondientes al 23% </t>
  </si>
  <si>
    <t xml:space="preserve">Se evidenció diferencia en la ponderación de la programación trimestal de POA y la planeción de de la DGH  </t>
  </si>
  <si>
    <t xml:space="preserve">Conforme al  cronograma del Plan Anual de Vacantes, se observan marcados como ejecutadas 6 de las 26 actividades con lo que  presenta una sobre ejecución frente a lo programado en el POA. Dicha sobre ejecución no se consdiera negativa, no obstante se sugiere revisar si la programación deberia ajustarse al considera cumplir con el cronograma anticipadamente. 
</t>
  </si>
  <si>
    <t>Plan de Previsión de Necesidades</t>
  </si>
  <si>
    <t>5.Ejecutar y hacer seguimiento al Plan de Previsión de necesidades
​</t>
  </si>
  <si>
    <t>Porcentaje de avance en el cumplimiento del Plan de Previsión de necesidades</t>
  </si>
  <si>
    <t>(Sumatoria de actividades cumplidas en el año del Plan de Previsión de necesidades/total de activdades del  Plan de Previsión de necesidades)*100</t>
  </si>
  <si>
    <t>Durante el primer trimestre de 2025, se ejecutarón 4 actividades de 4 programadas en  Plan de Previsión de Necesidades</t>
  </si>
  <si>
    <t>Se evidenció la realización de 4 de las 20 actividades contempladas en el plan con lo que se tiene un 20% de cumplimiento, cifra superior a la la programación del trimestre. Aunque dicha sobre ejecución no se consdiera negativa, se sugiere revisar si el plan será cumplido anticipadamente y ajustar en coherencia la programación del POA</t>
  </si>
  <si>
    <t>Plan de Bienestar e Incentivos Institucionales</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</si>
  <si>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</si>
  <si>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</si>
  <si>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</si>
  <si>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 xml:space="preserve">Durante el primer trimestre de  2024, se ejecutarón 11 actividadeses de 11 programadas en Plan de Bienestar e incentivos </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</si>
  <si>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</si>
  <si>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</si>
  <si>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</si>
  <si>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</si>
  <si>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</si>
  <si>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 xml:space="preserve">Durante el primer trimestre de 2025 se realizarón 47 actividades de 49 programadas en el  cronograma de SST </t>
  </si>
  <si>
    <t>Se evidencia la ejecución de 47 actividades de las 214 incluidas en el croograma de SST con lo que se tiene un avance del 22%, porcentaje superior al programado como meta del trimestre. No obstante, el cronograma del SST tenian contemplado 49 actividades con lo que se tendria un cumplimiento por debajo de esperado. Por lo anterior se  sugiere a la Dirección de Gestión Humana a solciitar la reprogramación del POA para que sea coincidente con la programación del PLAN y tener un seguimiento unificado. Asi mismo se recomienda revisar las ideoneidad de las evidencias de la actividad denominada "realizar la verificación de la afiliación al sistema de seguriad social..." teniendo en cuenta que se aportan las planillas pero no se identifica cual es la verificación realizada</t>
  </si>
  <si>
    <t>Dirección de Recursos Físicos y Gestión Documental</t>
  </si>
  <si>
    <t>POLÍTICA 16 Gestión Documental</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</si>
  <si>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</si>
  <si>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</si>
  <si>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</si>
  <si>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</si>
  <si>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</si>
  <si>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   </t>
  </si>
  <si>
    <t>Se realiza actualización de los procedimientos asociados al proceso de Gestión Documental</t>
  </si>
  <si>
    <t>Retrasos en publicación de nuevos lineamientos</t>
  </si>
  <si>
    <t>Ajuste de plan de trabajo</t>
  </si>
  <si>
    <t xml:space="preserve">Teniendo en cuenta que la actividad no cuenta con programación en el primer trimestre, no se requiere un avance cuantitativo. Sin embargo, se registra  avance cualitativo  y se menciona una dificultad asi como la medida correctiva con la que se espera dar cumplimiento a la actividad en el cuarto trimestre. 
No obstante lo anterior,  se recomienda a la Dirección de Recursos Físicos considerar la opción de solicitar ajuste en la programación trimestral del POA de acuerdo al plan de trabajo que mencionaron
 </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</si>
  <si>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</si>
  <si>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</si>
  <si>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</si>
  <si>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</si>
  <si>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</si>
  <si>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Se realiza seguimiento a la actualización de los instrumentos archivisticos a través del cumplimiento al desarrollo de las actividades planteadas en el Plan de trabajo de la vigencia 2025</t>
  </si>
  <si>
    <t>Reorganización de actividades</t>
  </si>
  <si>
    <t>Se evidencia la matriz de seguimiento a las actividades para la actualización de instrumentos archivísticos. Sin embargo, se recomienda revisar la pertinencia de que la medición se realice sobre la ejecución de las actividades, en lugar de limitarse al seguimiento. Lo anterior podria ser considerado para solicitar ajuste en la actividad</t>
  </si>
  <si>
    <t xml:space="preserve"> </t>
  </si>
  <si>
    <t>Dirección Jurídica y Contractual</t>
  </si>
  <si>
    <t xml:space="preserve">1. Realizar capacitaciones a contratistas y supervisores sobre cargue de documentos en el SECOP II y supervisión e interventoría. </t>
  </si>
  <si>
    <t>Numero de capacitaciones realizadas</t>
  </si>
  <si>
    <t>Sumatoria de capacitaciones</t>
  </si>
  <si>
    <t>Informe de capacitacion realizada
lista de asistencia</t>
  </si>
  <si>
    <t xml:space="preserve">En el primer trimestre se realizó una  capacitacion el 17 de marzo de 2024 para supervisores y contratistas , con acceso general para toda la entidad, sobre obligaciones de los supervisores,  cargue SECOP,   liquidacion y cierre de expedientes contractuales  </t>
  </si>
  <si>
    <t>NO</t>
  </si>
  <si>
    <t>Se evidenció la realización de la capacitación programada para el primer trimestre.</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</si>
  <si>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</si>
  <si>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</si>
  <si>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</si>
  <si>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</si>
  <si>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</si>
  <si>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 xml:space="preserve">En el trimestre fueron enviadas comunicaciones  a los Directivos y abogados socializado las particularidades de las lineas de contratacion establecidas enel manual para la contratacion y lineamiento de contratacion general,  teniendo en cuenta el inicio de la contratacion  vigencia 2025 </t>
  </si>
  <si>
    <t xml:space="preserve">
2. Se observa la remsión de tres (3) comunicaciones relacionadas con lineas contactuales, con lo que se entendería que la actividad está sobrecumplida. Se  recomienda la revisión de la actividad y la meta programada para considerar si las comunicaciones que suelen remitirse corresponden a un número mayor o si debe ajustarse la redacción de la actividad
</t>
  </si>
  <si>
    <t>3. Capacitacion sobre lineamiento en la política de daño antijurídico.</t>
  </si>
  <si>
    <t xml:space="preserve">Número de capacitaciones en lineamientos de daño antijurídico </t>
  </si>
  <si>
    <t xml:space="preserve">Sumatoria capacitaciones en lineamientos de daño antijurídico </t>
  </si>
  <si>
    <t>Informe de capacitacion realizada</t>
  </si>
  <si>
    <t>Se programó las el segundo trimestre de 2025</t>
  </si>
  <si>
    <t>Teniendo en cuenta que la actividad no tiene programación para el primer trimestre, no se requiere avance cuantitativo</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</si>
  <si>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</si>
  <si>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</si>
  <si>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</si>
  <si>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</si>
  <si>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</si>
  <si>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</si>
  <si>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 xml:space="preserve">En el trimestres  se tenia el vencimiento de 2 acciones prejudiciales , que fueron atentidas en  termino cumpliendo con el 100% .Respecto a las acciones Judiciales se encuentran en término para constestarse  en el segundo trimestre. </t>
  </si>
  <si>
    <t xml:space="preserve">Se eviencia la atención de las dos acciones prejudiciales que debían atendenders en el trimetre con lo que se cumple el 100% de la actividad
</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</si>
  <si>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</si>
  <si>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</si>
  <si>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</si>
  <si>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</si>
  <si>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</si>
  <si>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</si>
  <si>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Durante el trimestre no  se tenína resoluciones que debieran expedirse entro mismo , ya que su vencimiento corresponde  al siguiente trimestre. No obstante se emitieron resoluciones del periodo anterior para un total de 5 y una del periodo de abril</t>
  </si>
  <si>
    <t xml:space="preserve">Se reduce el equipo de contratistas que deciden  2. Llegaron 2 expedientes con más de 1500 folios para estudios </t>
  </si>
  <si>
    <t>se esta contratando 1 profesional</t>
  </si>
  <si>
    <t>Se evidencia con la base de datos aportada que si bien existen procesos pendientes de resolución, ninguna de las existentes tenia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mas allá de la contestación en términos</t>
  </si>
  <si>
    <t>NO APLICA</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</si>
  <si>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</si>
  <si>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</si>
  <si>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</si>
  <si>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</si>
  <si>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</si>
  <si>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 xml:space="preserve">Para el trimestre se adelantaron acciones de impulso procesal sobre los 14 procesos  activos así :  10 autos de tramites y se emitieron 3 fallos, cumpliendo el 100% de impulso programada </t>
  </si>
  <si>
    <t>Se evidencia el impulso a los 14 procesos disciplinarios de acuerdo a la  base de datos aportada por la Dirección de Gestión Contractual</t>
  </si>
  <si>
    <t>Dirección Financiera</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</si>
  <si>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</si>
  <si>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</si>
  <si>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</si>
  <si>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</si>
  <si>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</si>
  <si>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</si>
  <si>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</si>
  <si>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</si>
  <si>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La Direccion Financiera durante el primer trimestre realizó 12 seguimientos a través de correo electronico dirigido a las areas con la información presupuestal para que desde las dependencias se realice el control y toma de decisiones de acuerdo a esta informacion correspondiente a la vigencia y reserva presupuestal.</t>
  </si>
  <si>
    <t>Se observa la evidencia de los 12 correos electrónicos  de seguimiento a la ejecución presupuestal conforme a la programación</t>
  </si>
  <si>
    <t>Análisis del proceso</t>
  </si>
  <si>
    <t>ADMINISTRACIÓN DE BIENES MUEBLES E INMUEBLES PARA EL FORTALECIMIENTO DE LAS CAPACIDADES OPERATIVAS</t>
  </si>
  <si>
    <t>Objetivos estratégicos relacionados con el proceso</t>
  </si>
  <si>
    <t>Objetivo del proceso</t>
  </si>
  <si>
    <t>Alcance del proceso</t>
  </si>
  <si>
    <t>Actividades criticas del proceso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</si>
  <si>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</si>
  <si>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</si>
  <si>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Inicia con el apoyo en la proyección de recurrencias, continua con la ejecución contractual de los bienes y servicios y con la administración de los bienes muebles e inmuebles adquiridos para finalizar con la definición de oportunidades preventivas o de mejora para el proceso.</t>
  </si>
  <si>
    <t>• Proyección de recurrencias del plan anual de adquisiciones. 
• Definición de la especificaciones técnicas de las bienes y servicios a requerir.
• Supervisión a los procesos de contratación celebrados 
• Control a la administración de bienes muebles e inmuebles adquiridos por la Entidad.
• Proyección liquidación del contrato</t>
  </si>
  <si>
    <t>Análisis</t>
  </si>
  <si>
    <t>Externo</t>
  </si>
  <si>
    <t>Interno</t>
  </si>
  <si>
    <t>El proceso de Fortalecimiento de Capacidades Operativas adquiere y administra los bienes y servicios requeridos por los organismos de seguridad Convivencia y Justicia: MEBOG, Fiscalía, Brigada XIII, Migración Colombia, cumpliendo la normatividad vigente en el marco del Plan de Desarrollo y Plan Integral de Seguridad, Convivencia Ciudadana y Justicia; atendiendo las necesidades de los entes de Control, ciudadanía y partes interesadas. Adicionalmente, atiende requerimientos de los procesos de Gestión de Seguridad y Convivencia, Gestión de Comunicaciones, Gestión Humana, Gestión Financiera, Gestión de Recursos Físicos y Gestión Documental, Gestión de Emergencias, Acceso y Fortalecimiento a la Justicia y Atención y Servicio al Ciudadano. Así mismo se requiere por parte de los procesos Gestión de Seguridad, Acceso de Fortalecimiento a la Justicia y Gestión de Tecnologías de información concepto técnico para la adquisición de bienes y servicios; de Gestión Humana: Solicitud de inexistencia o insuficiencia en planta; de Direccionamiento Sectorial e Institucional y Gestión Financiera: Solicitud de SISCO, Viabilidades de contratación y certificado de disponibilidad presupuestal; de Gestión Juridica y Contractual: Solicitud de comité de contratación y numeración del contrato; de Gestión Financiera: Solicitud de Certificado de Registro Presupuestal</t>
  </si>
  <si>
    <r>
      <t>El proceso de Fortalecimiento de Capacidades Operativas se compone por tres direcciones: Dirección Técnica, Dirección de Operaciones para el Fortalecimiento de las Capacidades Operativas y Dirección de Bienes para la Seguridad, Convivencia y Acceso a la Justicia, liderada por la Subsecretaria de Inversiones y Fortalecimiento de Capacidades Operativas. iniciando, dicho proceso inicia</t>
    </r>
    <r>
      <rPr>
        <sz val="11"/>
        <rFont val="Arial"/>
        <family val="2"/>
      </rPr>
      <t xml:space="preserve"> c</t>
    </r>
    <r>
      <rPr>
        <sz val="11"/>
        <color theme="1"/>
        <rFont val="Arial"/>
        <family val="2"/>
      </rPr>
      <t>on la elaboración de estudios previos para la contratación de los bienes, obras y servicios requeridos  para el mejoramiento de las condiciones de seguridad, convivencia y acceso a la justicia en el Distrito Capital, Continúa con los procesos de selección y contratación de acuerdo con los estudios y proyectos autorizados y finaliza con la supervisión, ejecución y control de la administración de los bienes muebles e inmuebles adquiridos.
 Cuenta con un recurso humano conformado por personal de planta y contratistas los cuales ejercen sus funciones cumpliendo los procedimientos propios y procedimientos adoptados del proceso de Gestión Juridica y Contractual.</t>
    </r>
  </si>
  <si>
    <t>SARLAFT</t>
  </si>
  <si>
    <t>Los usuarios pueden ser personas naturales entre las que se encuentran las personas expuestas políticamente (PEP’s)</t>
  </si>
  <si>
    <t>Emplea terceros para llevar a cabo alguna sus funciones en el cumplimiento de sus objetivos
Se han presentado anomalías en la ejecución de contratos firmados</t>
  </si>
  <si>
    <t>Matriz DOFA</t>
  </si>
  <si>
    <t>Debilidades</t>
  </si>
  <si>
    <t>Oportunidades</t>
  </si>
  <si>
    <r>
      <rPr>
        <sz val="11"/>
        <rFont val="Arial"/>
        <family val="2"/>
      </rPr>
      <t>* Insuficiente personal para realizar el seguimiento a los bienes entregados en comodato.</t>
    </r>
    <r>
      <rPr>
        <sz val="11"/>
        <color theme="1"/>
        <rFont val="Arial"/>
        <family val="2"/>
      </rPr>
      <t xml:space="preserve">
* Falta de planeación, revisión, control y viabilidad sobre los proyectos a desarrollar en la siguiente vigencia.</t>
    </r>
    <r>
      <rPr>
        <u/>
        <sz val="11"/>
        <color theme="1"/>
        <rFont val="Arial"/>
        <family val="2"/>
      </rPr>
      <t xml:space="preserve">
</t>
    </r>
    <r>
      <rPr>
        <sz val="11"/>
        <color theme="1"/>
        <rFont val="Arial"/>
        <family val="2"/>
      </rPr>
      <t xml:space="preserve">* </t>
    </r>
    <r>
      <rPr>
        <sz val="11"/>
        <rFont val="Arial"/>
        <family val="2"/>
      </rPr>
      <t>Insuficiente seguimiento a los controles de ejecución presupuestal.</t>
    </r>
    <r>
      <rPr>
        <sz val="11"/>
        <color theme="1"/>
        <rFont val="Arial"/>
        <family val="2"/>
      </rPr>
      <t xml:space="preserve">
* Incumplimiento de la normatividad vigente relacionada con el reporte de información contractual.
* Deficiencia en el conocimiento frente al manejo de residuos industriales para llevar a cabo un buen control ambiental durante el desarrollo del contrato de mantenimiento de automotores.
* Insuficiente control en la trazabilidad documental que debería reposar en los expedientes
* Deficiente comunicación entre la Dirección de Bienes y Dirección Técnica para la estructuración de los contratos nuevos.</t>
    </r>
    <r>
      <rPr>
        <sz val="11"/>
        <rFont val="Arial"/>
        <family val="2"/>
      </rPr>
      <t xml:space="preserve">
* Falta de documentación asociada a la gestión del conocimiento que se genera a partir de la operación desarrolladas durante la etapa contractual y postcontractual.
* Falta de digitalización en la totalidad de los expedientes de los años anteriores</t>
    </r>
  </si>
  <si>
    <r>
      <t>* Generar espacios de diálogo y concertación de necesidades con organismos y demás subsecretarías.
* Desarrollo de nuevos formatos en conjunto con la Oficina Asesora de Planeación para la presentación de proyectos en la etapa de anteproyecto de los organismos para su financiación.</t>
    </r>
    <r>
      <rPr>
        <strike/>
        <sz val="11"/>
        <rFont val="Arial"/>
        <family val="2"/>
      </rPr>
      <t xml:space="preserve">
</t>
    </r>
    <r>
      <rPr>
        <sz val="11"/>
        <rFont val="Arial"/>
        <family val="2"/>
      </rPr>
      <t>* Implementación al 100% de la herramienta SISCO en la gestión contractual
* Desarrollar una matriz de seguimiento unificada de: ejecución presupuestal de proyectos de inversión en  conjunto con la Oficina Asesora de Planeación que contenga unidad ejecutora, tipo de gasto, componente sector, conceptos de gasto, tipo de inversión (nueve o recurrente), PMR, meta proyecto, meta plan, área responsable, componente de inversión, apropiación inicial, modificaciones, apropiación vigente, valor CDP, valor CRP, CDP por comprometer, giros, fuentes de financiación, número SISCO, consecutivo CDP, fecha de solicitud, número de CDP, fecha de CDP, Número de CRP, fecha CRP,  contrato número, nombre contratista, supervisor, fecha firma de contrato, fecha acta de inicio, plazo, fecha acta de terminación, fecha liquidación, fecha cierre de expediente, tipo de contrato, modalidad de selección, unidad de medida, cantidad, territorialización por localidad discriminando cantidad y valor incluyendo entidad distrital y entidades como MEBOG, BR13 Fiscalía, Migración Colombia, URI, Casas de Justicia, C4, Entidad, Alcaldía Mayor, cronograma precontractual, contractual y de ejecución, giros de la vigencia, giros pendientes de la vigencia la cual debe estar reportada diariamente.</t>
    </r>
  </si>
  <si>
    <t>Fortalezas</t>
  </si>
  <si>
    <t>Amenazas</t>
  </si>
  <si>
    <t xml:space="preserve">* Implementación y seguimiento de herramienta BDCON  Base de datos de contratación.
* Implementación del software (SIMBA) para el manejo de Bienes.
* Utilización de herramientas digitales para el control de los bienes muebles e inmuebles, y manejo de la documentación.
* Conocimiento de las necesidades recurrentes de los organismos de seguridad conforme a los proceso que se han adelantado con anterioridad.
</t>
  </si>
  <si>
    <r>
      <t>* Proyección de requerimientos de suministro de bienes y servicios que en las especificaciones técnicas se presenten incompletos y/o con falencias. 
* Inoportuno reporte de los siniestros de los bienes por parte de los clientes internos y externos.
* Requerimientos de bienes y servicios que no se enmarquen en el Plan de Desarrollo, ni en el Plan Integral de Seguridad de la Secretaria.
* Cambios normativos en temas de contratación. 
* Castigos en el presupuesto de la entidad.
* Demora en la definición y remisión de documentación por parte del cliente externo, para el inicio de la estructuración de los proyectos.
* Posibilidad de suministro de combustible por parte de los proveedores a vehículos que no son de propiedad o no están a cargo de la entidad, para beneficio propio o de terceros
* Condiciones de Orden Público (Inconformidad de la comunidad, protestas), presentadas en los predios de desarrollo de obras de infraestructura y mantenimiento de los mismos, y aumentos de siniestralidad.
* Cambio de tecnología en los sistemas de información de los contratistas, que resulta incompatible con los dirección de Bienes
* Alta dependencia de la información suministrada por las agencias comodatarias en cuanto al estado y ubicación de los bienes entregados en comodato necesarios para un adecuado control de los bienes.
*</t>
    </r>
    <r>
      <rPr>
        <sz val="11"/>
        <color rgb="FFFF0000"/>
        <rFont val="Arial"/>
        <family val="2"/>
      </rPr>
      <t xml:space="preserve"> </t>
    </r>
    <r>
      <rPr>
        <sz val="11"/>
        <rFont val="Arial"/>
        <family val="2"/>
      </rPr>
      <t>Posibles cambios o inestabilidades en los sistemas de información de otras entidades del Distrito que impacten en el desarrollo del proceso.
* Deficiente coordinación respecto al control de bienes</t>
    </r>
    <r>
      <rPr>
        <sz val="11"/>
        <color rgb="FFFF0000"/>
        <rFont val="Arial"/>
        <family val="2"/>
      </rPr>
      <t>,</t>
    </r>
    <r>
      <rPr>
        <sz val="11"/>
        <rFont val="Arial"/>
        <family val="2"/>
      </rPr>
      <t xml:space="preserve"> con las diferentes entidades comodatarias.
* Insuficiente capacitación respecto a temas de contratación, supervisión de contratos y administración de bienes a terceros debido a la alta rotación del personal.
* Insuficiencia de personal para la supervisión de contratos y deficiencia en la designación con relación a: 
 - Carga laboral - Complejidad del contrato - Idoneidad - Extensión y/o cantidad.
* La entidad no cuenta con un sistema de información que centralice la información y automatice las actividades de planeación, seguimiento y gestión de los proyectos de inversión.
* Cambios frecuentes en la planeación (PAA de la vigencia) relacionada con los procesos del C4 y MEBOG.
* Falta de sincronía en  desarrollo de los proyectos de Inversión y el diseño de los planes especiales.
* Demora en la radicación de los requerimientos para la adquisición de bienes, servicios y obras según el caso por parte de los clientes internos y externos. 
* Deficiencias en la estructuración técnica de los requerimientos para la adquisición de bienes, servicios y obras según el caso por parte de los clientes internos y externos. </t>
    </r>
  </si>
  <si>
    <t>ACCESO Y FORTALECIMIENTO A LA JUSTICIA</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</si>
  <si>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</si>
  <si>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</si>
  <si>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</si>
  <si>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 xml:space="preserve">Implementación de políticas, planes y programas para el mejoramiento del acceso a la justicia en articulación con entidades del orden Nacional que permitan un continuo avance en las respuestas a las necesidades de la comunidad que misionalmente se deben atender. </t>
  </si>
  <si>
    <t xml:space="preserve">Dentro del contexto estratégico que aborda la misionalidad de la Subsecretaría de Acceso a la Justicia y de las diferentes áreas que la componen se encuentran:
 -Entidades operadoras de justicia que actúan en el marco de sus competencias establecidas por la Constitución y la Ley, especialmente en las orientaciones que se realizan en las Casas de Justicia y en las diferentes estrategias para el Acceso a la Justicia en el Distrito.
-Cambios frecuentes en el ordenamiento jurídico relacionados con la operación de las Casas de Justicia. 
-Bajos niveles de confianza de los ciudadanos en la efectividad de los servicios de justicia del Estado. 
- El aumento significativo de los niveles de conflictividad en los territorios. 
-Aumento de las necesidades de justicia por parte de la ciudadanía. </t>
  </si>
  <si>
    <r>
      <t xml:space="preserve">
El proceso de Acceso y Fortalecimiento a la Justicia está compuesto por la Dirección de Acceso a la Justicia y Dirección de Responsabilidad Adolescente 
La Dirección de Acceso a la Justicia capacita y entrena en temas de servicio a la ciudadanía, abordaje de los conflictos a los funcionarios y contratistas de la dependencia en pro de mejorar continuamente y garantizar la oportunidad en las orientaciones que se brindan a los ciudadanos en las Casas de Justicia, Unidades Móviles de Acceso a la Justicia, Canales No Presenciales y demás estrategias para la disminución de barreras para el Acceso a la Justicia. 
</t>
    </r>
    <r>
      <rPr>
        <sz val="12"/>
        <rFont val="Arial"/>
        <family val="2"/>
      </rPr>
      <t xml:space="preserve">
</t>
    </r>
    <r>
      <rPr>
        <sz val="11"/>
        <rFont val="Arial"/>
        <family val="2"/>
      </rPr>
      <t xml:space="preserve">Componentes como la identificación de las necesidades de justicia en el territorio para focalizar la realización de programas y actividades, la disponibilidad de recursos humanos, físicos y financieros para la operación de las Casas de Justicia hacen parte del contexto estratégico interno de la Dirección de Acceso a la Justicia. </t>
    </r>
  </si>
  <si>
    <t>Emplea terceros para llevar a cabo alguna sus funciones en el cumplimiento de sus objetivos</t>
  </si>
  <si>
    <t>Insuficientes e inadecuados espacios para la ubicación de nuevos operadores de acceso a la Justicia en los equipamientos de Justicia del Distrito existentes.
Falta de acceso a la información de manera rápida y segura por parte de la SDSCJ y otras entidades que permita la articulación institucional y  la generación de las herramientas para resolver conflictos de la ciudadanía. 
Sistemas de Información inoperables y desarticulados con la realidad institucional y social. 
Falta de seguimiento a los procesos de los ciudadanos que llevan las entidades operadoras que prestan sus servicios en las Casas de Justicia.
Insuficientes recursos financieros, físicos, humanos y tecnológicos que permitan garantizar la disminución de las barreras de Acceso a la Justicia y la implementación de los programas en el marco del Sistema de Responsabilidad Penal para Adolescente (SRPA) en el Distrito Capital. 
El programa de atención a población pospenados no cuenta con un espacio físico que pueda intervenir (propio, arriendo o comodato) para la prestación de servicios a la población pospenada.</t>
  </si>
  <si>
    <r>
      <t>Adopción de  tecnologías de la información y las comunicaciones en la orientación y atención de usuarios, para fortalecer el acceso a los servicios de justicia.
La entidad debe mejorar el servicio de atención a ciudadanos en las Casas de Justicia a partir de la estandarización de servicios y la adecuada comunicación interinstitucional.
La Dirección de Acceso a la Justicia se encuentra construyendo una estrategia para la transversalización del enfoque de genero en las diferentes atenciones que se realizan en el distrito, promoviendo y garantizando una atención con enfoque diferencial para todos y todas en el Distrito
Fortalecer los Métodos de Resolución de Conflictos para la Paz en canales de atención presencial y no presencial</t>
    </r>
    <r>
      <rPr>
        <sz val="11"/>
        <color rgb="FFFF00FF"/>
        <rFont val="Arial"/>
        <family val="2"/>
      </rPr>
      <t xml:space="preserve">. 
</t>
    </r>
    <r>
      <rPr>
        <sz val="11"/>
        <rFont val="Arial"/>
        <family val="2"/>
      </rPr>
      <t xml:space="preserve">
Gestionar alianzas para fortalecer el abordaje y la atención integral de víctimas y adolescentes vinculados al SRPA por verse inmersos en delitos contra la libertad, la integridad y la formación sexual.
Gestionar alianzas para implementar en el CAE Campo Verde un proceso de formación
Fortalecer metodologías, estrategias y escenarios con el sector educación para generar en las instituciones educativas capacidad de prevención y manejo de conflictos.
Tecnologías de información que permitan fortalecen el sistema de información SIRPA, toda vez que aun no cuenta con la totalidad de funcionalidades requeridas para el registro completo de información en el marco de los programas y estrategias que se desarrollan. </t>
    </r>
  </si>
  <si>
    <t>La Secretaría ha ampliado la cobertura, los servicios y las estrategias para el acceso a la justicia que se prestan en las Casas de Justicia, además del fortalecimiento de los convenios con las entidades operadoras de justicia. 
Los canales de atención no presenciales siguen habilitados para la orientación a los ciudadanos.
Se han realizado esfuerzos para garantizar una mayor presencia territorial con la oferta de servicios para el acceso a la Justicia mediante las Unidades Móviles en el Distrito Capital. 
Reconocimiento y posicionamiento interinstitucional del Programa Distrital de Justicia Juvenil Restaurativa –PDJJR-, Programa para la Atención y Prevención de la Agresión sexual – PASOS, Programa de Seguimiento Judicial al Tratamiento de Drogas – PSJTD y las demás estrategias de atención la Dirección de Responsabilidad Penal Adolescente a nivel Nacional e Internacional.
Gestión de conocimiento y unificación de conceptos en los equipos de atención de los programas y estrategias de la Dirección de Responsabilidad Penal Adolescente .
El Programa Distrital de Justicia Juvenil Restaurativa ha ganado reconocimiento y credibilidad entre las autoridades judiciales del Sistema de Responsabilidad Penal para Adolescentes</t>
  </si>
  <si>
    <r>
      <t xml:space="preserve">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pueden incrementarse por la falta de canales de cooperación adecuados entre las entidades.
</t>
    </r>
    <r>
      <rPr>
        <sz val="11"/>
        <color rgb="FFFF00FF"/>
        <rFont val="Arial"/>
        <family val="2"/>
      </rPr>
      <t xml:space="preserve">
</t>
    </r>
    <r>
      <rPr>
        <sz val="11"/>
        <rFont val="Arial"/>
        <family val="2"/>
      </rPr>
      <t>Aumento de las necesidades de justicia por parte de los ciudadanos en el Distrito Capital</t>
    </r>
    <r>
      <rPr>
        <sz val="11"/>
        <color rgb="FFFF00FF"/>
        <rFont val="Arial"/>
        <family val="2"/>
      </rPr>
      <t xml:space="preserve">
</t>
    </r>
    <r>
      <rPr>
        <sz val="11"/>
        <rFont val="Arial"/>
        <family val="2"/>
      </rPr>
      <t xml:space="preserve">
Falta de continuidad de algunos servidores de las entidades presentes en el proceso que genera reprocesos en las dinámicas de cooperación y comunicación en estos equipamientos.
Bajo número de oferentes para para la administración de los Centros privativos de la libertad  del Sistema de Responsabilidad Penal Adolescentes. 
</t>
    </r>
    <r>
      <rPr>
        <sz val="11"/>
        <color rgb="FF0070C0"/>
        <rFont val="Arial"/>
        <family val="2"/>
      </rPr>
      <t xml:space="preserve">
</t>
    </r>
    <r>
      <rPr>
        <sz val="11"/>
        <rFont val="Arial"/>
        <family val="2"/>
      </rPr>
      <t>El programa de pospenados no cuenta con un espacio físico apropiado y seguro para la atención de población pospenados.
Demoras en la Validación de rutas del Programa para la Atención y Prevención de la Agresión sexual – PASOS y el Programa de Seguimiento Judicial al Tratamiento de Drogas – PSJTD, por parte de las  instituciones externas a la SDSCJ, lo que ocasiona perdidas en la oportunidad de atención.</t>
    </r>
  </si>
  <si>
    <t>ATENCION Y RELACIÓN CON EL CIUDADANO</t>
  </si>
  <si>
    <t>Fortalecer la capacidad Institucional y la gestión administrativa que permita el cumplimiento de la misión institucional.</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</si>
  <si>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</si>
  <si>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 xml:space="preserve">Inicia con la caracterización de las necesidades e intereses de la ciudadanía y los grupos de valor, continua con el diseño, implementación, seguimiento y evaluación de la estrategia de interacción con dichos actores, y finaliza con la formulación de acciones para la mejora de la oferta institucional.
</t>
  </si>
  <si>
    <t xml:space="preserve">Medir la satisfacción de los grupos de valor.
Atención de calidad en los distintos canales de atención con que cuenta la Entidad en cumplimiento a los criterios
Realizar la caracterización de grupos de valor para identificar necesidades y servicios de su interés
Realizar la identificación de acciones y estratégias para la mejora del relacionamiento con el ciudadano, y la generación de espacios de rendición de cuentas y participación ciudadana, en el marco del Programa de Transparencia y Ética Pública.
Fortalecer la capacidad institucional y mejorar la gestión administrativa en el diseño e implementación de programas de capacitación continua para el personal encargado de estos procesos. 
</t>
  </si>
  <si>
    <t xml:space="preserve">El proceso propende fortalecer los escenarios de relacionamiento con la ciudadanía, enmarcados en los lineamientos de politica  nacionales y distritales, vigentes.
A su vez interactúa con los demás procesos de la Entidad mediante la generación de lineamientos que integran las politicas que permiten un relacionamiento efectivo ; asi como a partir del diseño de herramientas de seguimiento y evaluación.
</t>
  </si>
  <si>
    <t xml:space="preserve">El proceso capacita o entrena en temas de relacionamiento con la Ciudadanía a los funcionarios y contratistas de la Secretaría Distrital de Seguridad, Convivencia y Justicia - SDSCJ, en pro de mejorar continuamente y garantizar el acceso al ejercicio de los derechos de los grupos de valor e interés.
Se generan lineamientos de lenguaje claro, para el correcto relacionamiento con el ciudadano, con el propósito de establecer una comunicación asertiva con los grupos de valor e interés de la Secretaría Distrital de Seguridad, Convivencia y Justicia - SDSCJ.
Establece e implementa las acciones de mejora, resultado de la medición de la satisfacción de los grupos de valor.
</t>
  </si>
  <si>
    <t>Falta de capacitación o entrenamiento a los servidores que re que impactan en el relacionamiento con la ciudadanía.
Inadecuado uso de los protocolos de atención durante la interacción con los ciudadanos en los canales y/o escenarios de relacionamiento con la ciudadanía, dispuestos por la entidad.
Falencia en la metodología, promoción y divulgación de los espacios de dialogo, para que sean más dinámicos y cercanos a los ciudadanos.
Necesidad de mejorar los mecanismos de rendición de cuentas internas para garantizar una gestión administrativa más transparente.  
Dificultad en la presentación de informes de rendición de cuentas de manera comprensible para los ciudadanos, limitando la efectividad de la comunicación.</t>
  </si>
  <si>
    <t xml:space="preserve">Interoperabilidad efectiva entre el sistema de gestión de peticiones ciudadanas Bogotá te escucha - BTE y el sistema de gestión de correspondencia de la Entidad, realizando un desarrollo, que permita garantizar el cargue apropiado de las respuestas ciudadanas en debida forma para el cierre de manera oportuna.
Desarrollo de una estrategia institucional que establezca los lineamientos de lenguaje claro.
Promover y apropiar los lineamientos, acciones, guías, otros documentos de atención y relacionamiento con el ciudadano, en el marco del Programa de Transparencia y Ética Pública, para institucionalizar el proceso.
Mayor interés y participación ciudadana en la revisión y evaluación de informes de rendición de cuentas, ofreciendo la oportunidad de retroalimentación y mejora continua.
</t>
  </si>
  <si>
    <t xml:space="preserve">
Implementación de la guía metodológica de medición que permite establecer la calidad, calidez, coherencia y oportunidad de las respuestas emitidas a las PQRSDF ciudadanas tramitadas en la entidad, desde la evaluación realizada por parte de los ciudadanos, así como la realizada por parte del equipo de atención y servicio al ciudadano ASC.
Contar con interprete de  lengua de señas colombiana, para la atención y comunicacion  efectiva a las personas sordas interesadas en información de gestión y servicios de la entidad.
Contar con herramientas de seguimiento y control, como los indicadores de gestión que miden la calidad de las repuestas y la satiosfacción de la atención recibida en los puntos de cara al ciudadano.
Fomento de una cultura organizacional orientada al servicio al ciudadano, a la Transparencia y Acceso a la información Pública  y al cumplimiento de la misión institucional.</t>
  </si>
  <si>
    <t xml:space="preserve">
Cambios normativos que impacten el debido relacionamiento con la ciudadanía.
Ajustes en la herramienta distrital SDQS Bogotá te Escucha - BTE, que pueden impactar en el reporte consolidado de la trazabilidad de las PQRSDF gestionadas en la Entidad. 
Insuficiente conocimiento de los enlaces de los demás procesos, frente a los lineamientos del proceso de atención y Relación con el Ciudadano.
Riesgo de cambios en la normativa que afectan los requisitos y procesos de rendición de cuentas, generando posibles desafíos de cumplimiento.
Posible desconfianza por parte de los ciudadanos debido a escándalos de corrupción en otras instituciones, lo que podría afectar la percepción de la rendición de cuentas.</t>
  </si>
  <si>
    <t>CONTROL INTERNO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</si>
  <si>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</si>
  <si>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Inicia con la planeación de recursos necesarios para el proceso, continua con la valoración disciplinaria, el adelantamiento de los procesos disciplinarios, la investigación disciplinaria del servidor público y finaliza con la valoración del material probatorio y la definición de oportunidades preventivas o de mejora para el proceso.</t>
  </si>
  <si>
    <t>• Calificación de la queja.
• Valoración de los hechos con relevancia disciplinaria, con la finalidad de determinar si hay lugar o no a adelantar la investigación disciplinaria.
• Practica de pruebas para esclarecer las conductas objetos de reproche. 
• Valoración de la etapa de investigación disciplinaria.
• Control de los términos del proceso y de las notificaciones.
• Control de legalidad de las decisiones adoptada por la oficina.</t>
  </si>
  <si>
    <r>
      <t xml:space="preserve">El nuevo código disciplinario es una oportunidad de actualización del proceso y los procedimientos asociados al mismo, más específicamente al retirar la función de juzgamiento, lo que permite contar con tiempo y recursos para fortalecer  la etapa instructiva del proceso disciplinario.
Los retrasos en las respuestas a solicitudes de pruebas por parte de entidades externas </t>
    </r>
    <r>
      <rPr>
        <sz val="11"/>
        <rFont val="Arial"/>
        <family val="2"/>
      </rPr>
      <t>(Juzgados, fiscalía, superintendencias; eps; empresas privadas como Claro; entre otras)</t>
    </r>
    <r>
      <rPr>
        <sz val="11"/>
        <color theme="1"/>
        <rFont val="Arial"/>
        <family val="2"/>
      </rPr>
      <t xml:space="preserve"> pueden generar vencimiento de términos en el proceso disciplinario.
Las constantes modificaciones y correcciones a las normas disciplinarias vigentes producen incertidumbre sobre los criterios jurídicos a aplicar  en los procesos disciplinarios.
Se están presentando devoluciones masivas  de expedientes remitidos por ser de competencia de la Procuraduría, los cuales regresan a la oficina  sin ningún pronunciamiento de fondo, lo que pueden generar inactividad, vencimiento de términos e impunidad.</t>
    </r>
  </si>
  <si>
    <t>La Oficina Control Disciplinario Interno en su contexto interno se ha adaptado a las nuevas normativas generando documentos de procedimientos internos y formatos ajustados, lo anterior, para cumplir con sus objetivos en el proceso de instrucción mantiene una comunicación fluida con procesos externos.
Si bien la oficina actualmente cuenta con poco personal, el equipo disponible cuenta con los perfiles profesionales y la experiencia necesaria, además de recibir continua capacitación en temas de derecho disciplinario y otras áreas del Derecho, lo que les permite estar actualizados en las normas aplicables al proceso y adelantar los procesos disciplinarios con idoneidad.</t>
  </si>
  <si>
    <t>• Demoras en el proceso de revisión de proyectos de decisiones por parte del despacho (jefe) de la OCDI que generan congestión en el trámite de decisiones, que se generan durante el proceso de instrucción.</t>
  </si>
  <si>
    <t>•Existe la oportunidad de vincular judicantes para que desde sus conocimientos y con instrucción, apoyen los procesos de la OCDI.</t>
  </si>
  <si>
    <r>
      <rPr>
        <sz val="11"/>
        <rFont val="Arial"/>
        <family val="2"/>
      </rPr>
      <t>• El equipo jurídico con el actualmente cuenta la OCDI tiene experiencia especifica en tema disciplinarios y además se encuentran formados en las distintas ramas de derecho administrativo, constitucional y contractual lo que permite abordar temas técnicos con una profundidad y experticia adicional, esta experiencia no está implícita dentro del perfil que se requiere para el cargo.</t>
    </r>
    <r>
      <rPr>
        <sz val="11"/>
        <color rgb="FF000000"/>
        <rFont val="Arial"/>
        <family val="2"/>
      </rPr>
      <t xml:space="preserve">
• Los expedientes de los procesos disciplinarios se encuentran digitalizados y alojados en un repositorio en OneDrive.</t>
    </r>
  </si>
  <si>
    <r>
      <t xml:space="preserve">• Retraso en la respuesta de solicitudes de información (pruebas) a entidades externas (públicas y privadas), en el marco de la sustanciación de procesos disciplinarios, que pueden ocasionar el posible vencimiento de términos a causa de retrasos en el recaudo probatorio. </t>
    </r>
    <r>
      <rPr>
        <sz val="11"/>
        <color rgb="FFFF0000"/>
        <rFont val="Arial"/>
        <family val="2"/>
      </rPr>
      <t xml:space="preserve"> </t>
    </r>
    <r>
      <rPr>
        <sz val="11"/>
        <color rgb="FF000000"/>
        <rFont val="Arial"/>
        <family val="2"/>
      </rPr>
      <t xml:space="preserve">
• Las sucesivas y frecuentes modificaciones de las normas disciplinarias vigentes que generan incertidumbre sobre los criterios jurídicos a aplicar 
• Devoluciones de expedientes remitidos a la Procuraduría sin ningún pronunciamiento de fondo pueden generar inactividad, vencimiento de términos e impunidad.
• La demora en la provisión del talento humano que apoya los procesos de la Oficina de Control Disciplinario Interno, producto de los movimientos internos por encargos.</t>
    </r>
  </si>
  <si>
    <t>DIRECCIONAMIENTO ESTRATÉGICO</t>
  </si>
  <si>
    <t xml:space="preserve">Fortalecer la capacidad Institucional y la gestión administrativa que permita el cumplimiento de la misión institucional.   </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</si>
  <si>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</si>
  <si>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Inicia con la formulación de plan estratégico institucional, la orientación para la formulación de políticas públicas, la formulación, inscripción, registros y actualización de proyectos de inversión continua con la formulación de planes institucionales a cargo del proceso, el monitoreo de la programación física y presupuestal de los proyectos de inversión, planes institucionales del proceso, planes de acción de las políticas públicas y la consolidación y expedición de los conceptos para la localización y desarrollo de los equipamientos de seguridad, defensa, convivencia y justicia y finaliza con la definición de acciones preventivas o de mejora para el proceso.</t>
  </si>
  <si>
    <r>
      <t xml:space="preserve">~Liderar la formulación de los planes institucionales del proceso (Plan anticorrupción y de atención al ciudadano, Plan de Acción Anual, Plan estratégico Institucional) y realizar su monitoreo.
~Asesorar la formulación de los proyectos de inversión y las metas PDD y realizar su seguimiento. 
~Realizar el acompañamiento metodológico para la estructuración de los planes de acción en el marco de las  Políticas Públicas Distritales y el Plan Integral de Seguridad, Convivencia Ciudadana y Justicia
~Asesorar la ejecución de las líneas de inversión local y la formulación de los proyectos de inversión local. 
</t>
    </r>
    <r>
      <rPr>
        <sz val="11"/>
        <rFont val="Arial"/>
        <family val="2"/>
      </rPr>
      <t xml:space="preserve">~Apoyar la generación de los conceptos de viabilidad de localización y desarrollo en materia de servicios sociales de seguridad ciudadana, defensa, convivencia y justicia. </t>
    </r>
  </si>
  <si>
    <t xml:space="preserve">El proceso de Direccionamiento Estratégico, interactúa con la totalidad de los procesos de la Secretaría Distrital de Seguridad, Convivencia y Justicia, basado en los lineamientos externos emitidos por entes reguladores y asesores para su operación diaria.  El direccionamiento esta influenciado por distintos entes externos y partes interesadas, entre otros la Alcaldía Mayor, las diferentes Secretarias Distritales, Departamento Nacional de Planeación, Comité de Orden Público, Fuerza Pública y Policía, organismos de seguridad y control en pro de las capacidades institucionales. </t>
  </si>
  <si>
    <t xml:space="preserve">El proceso de Direccionamiento Estratégico, interactúa con la totalidad de los procesos de la Secretaría Distrital de Seguridad, Convivencia y Justicia, donde se brinda directrices, asesora la formulación y  efectúa el seguimiento a los planes institucionales, políticas públicas y proyectos de inversión. </t>
  </si>
  <si>
    <t xml:space="preserve">Debilidad de estrategias de transferencia del conocimiento por cambio de contratistas, generando reprocesos en las actividades de seguimiento. 
Falencia en la previsión en los recursos presupuestales necesarios para el desarrollo de las actividades del proceso. 
Inexistencia de un sistema que integre el monitoreo y automatizado del seguimiento a herramientas como PAA, Metas y Presupuesto para identificación de alertas tempranas.
Falta de un enlace directo desde la alta dirección con los Fondos de Desarrollo Local. 
Debilidades en los proceso de socialización de los criterios de elegibilidad y viabilidad de las líneas de inversión local, en el marco de los presupuestos participativos.  
Desconocimiento de la importancia del cumplimiento de los requerimientos de información de los entes de control y de las entidades que realizan seguimiento y cumplimiento de las metas y objetivos de la entidad. </t>
  </si>
  <si>
    <r>
      <t xml:space="preserve">Ampliar la funcionalidad de las herramientas tecnológicas existentes (SISCO), que mejoren el proceso de generación de viabilidades para la solicitud de Certificado de disponibilidad presupuestal. 
Aplicación de conocimientos en herramientas tecnológicas para el mejoramiento de los proceso internos. </t>
    </r>
    <r>
      <rPr>
        <sz val="11"/>
        <rFont val="Arial"/>
        <family val="2"/>
      </rPr>
      <t xml:space="preserve">   
</t>
    </r>
  </si>
  <si>
    <t xml:space="preserve">Se cuenta con una herramienta que facilita el reporte en oportunidad y con la calidad requerida, de los compromisos de las políticas públicas en las que participa la Secretaría. 
Contar con un acto administrativo que define los roles y responsabilidades para el desarrollo de las actividades de planeación, ejecución y seguimiento de los proyectos de inversión.   </t>
  </si>
  <si>
    <t>Entrega inoportuna de la información por parte de los procesos, para elaborar los informes y requerimientos solicitados.
Inconsistencias registradas en módulo SISCO lo cual genera un riesgo para el seguimiento de los recursos y metas de inversión. 
Cambios normativos que afecten el normal desarrollo de las actividades del proceso. 
Falta de claridad sobre los roles y responsabilidades de los equipos o áreas de la SDSCJ frente a las actividades relacionadas al Plan de Ordenamiento Territorial. 
Asignación presupuestal menor a la necesidad solicitada, afectando la eficiencia en el desarrollo de las actividades del proceso. 
Decisiones políticas que puedan sustraer, modificar, o terminar planes o programas de la Secretaría que estén dando resultados.
La información relacionada con la gestión de los equipamientos (ubicación, mantenimientos, costos recurrentes, dotaciones, etc.) no se encuentra centralizada para responder de manera óptima a los requerimientos específicos que pueden surgir en el día a día. 
Incongruencia  y baja calidad en la información suministrada por la áreas en los diferentes informes presentados</t>
  </si>
  <si>
    <t>EVALUACIÓN AL SISTEMA DE CONTROL INTERNO</t>
  </si>
  <si>
    <t>Fortalecer la capacidad Institucional y la gestión administrativa que permita el cumplimiento
de la misión institucional.</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</si>
  <si>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</si>
  <si>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Inicia con la elaboración y aprobación del Plan Anual de Auditoría para cada vigencia ante el Comité Institucional de Coordinación de Control Interno (CICCI), continua con la ejecución de las actividades, comunicación de los informes de seguimiento y/o auditoría, la verificación de los planes de mejoramiento internos y externos y finaliza con la definición de oportunidades preventivas o de mejora para el proceso para el proceso.</t>
  </si>
  <si>
    <t>Cumplimiento del Plan Anual de Auditoria, teniendo en consideración la disponibilidad de los recursos necesarios, la planeación y la ejecución de las auditorias.
Definición de la pertinencia de las acciones de mejora establecidas en los planes de mejoramiento institucional o interno, así como su efectividad.</t>
  </si>
  <si>
    <t xml:space="preserve">
Las actividades de la Oficina de Control Interno se rigen en su actuar por la normatividad nacional y distrital, así como lineamientos emitidos por los diferentes entes de control (a través de resoluciones reglamentarias, informes de auditoría de regularidad y desempeño entre otros). Desde la perspectiva tecnológica el actuar de la Oficina de Control Interno tiene directa dependencia con herramientas y/o sistemas de información que las diferentes entidades del orden nacional y territorial tienen para cargar información (SIVICOF, SIDEAP, SIPROWEB, entre otros).</t>
  </si>
  <si>
    <r>
      <t>A nivel interno las actividades de la Oficina de Control Interno tienen injerencia, dependen o están directamente relacionadas con factores tales como los lineamientos internos (resoluciones internas, políticas, protocoles, planes, procedimientos), así mismo, el elemento presupuestal es un factor crítico de éxito, teniendo en cuenta que los recursos financieros permiten contar con el recurso humano necesario para le ejecución de las actividades de la Oficina de Control Interno. A nivel tecnológico, esta oficina, tiene una dependencia relevante con la disponibilidad y accesibilidad a los sistemas de información para sus procesos de evaluación y reporte. Finalmente, se menciona la comunicación con los procesos como un factor que permite adelantar y concluir con oportunidad las actividades de la oficina.</t>
    </r>
    <r>
      <rPr>
        <strike/>
        <sz val="11"/>
        <rFont val="Arial"/>
        <family val="2"/>
      </rPr>
      <t xml:space="preserve">
</t>
    </r>
  </si>
  <si>
    <t>Falta de actualización respecto a la identificación de los criterios de auditoría, considerando los cambios y modificaciones de las metodologías, procedimientos, planes institucionales y la normatividad.
Debilidades en la gestión del conocimiento por parte de los profesionales de la Oficina, limitando la descentralización y la rotación para la ejecución de las actividades contempladas en el plan anual de auditoría.</t>
  </si>
  <si>
    <t>Armonizar con la Oficina Asesora de Planeación una herramienta que permita tener consolidado el reporte de 1LD, monitoreo de 2LD y evaluación de 3LD del Plan Operativo Anual (Plan de Acción Institucional).
Implementar un cuadro de mando que permita mostrar los resultado de la evaluación por Dependencias.
Optimización en la presentación los Planes de Mejoramiento Interno y Externos a través de (POWER BI)</t>
  </si>
  <si>
    <r>
      <t>Receptividad de la Alta Dirección y de los procesos frente a los resultados de las auditorias ejecutadas por la  Oficina de Contro</t>
    </r>
    <r>
      <rPr>
        <sz val="11"/>
        <rFont val="Arial"/>
        <family val="2"/>
      </rPr>
      <t xml:space="preserve">l Interno.
Empoderamiento en el desarrollo del rol de liderazgo estratégico brindado por la Alta Dirección a la Oficina de Control Interno, a través del soporte que se brinda para  la toma de decisiones agregando valor de manera independiente mediante la presentación de informes. 
Implementación de acciones por parte de la Oficina de Control Interno, brindando acompañamiento y atención en las auditorias externas dando cumplimiento a lo establecido en el rol de relacionamiento con entes externos de control. </t>
    </r>
  </si>
  <si>
    <t>Cambios en el Plan Anual de Auditoría debido a eventos aislados o solicitudes al sector seguridad y que por su impacto requieren de un ejercicio auditor por parte de la Oficina de Control Interno.
Falta de oportunidad en la entrega de información por parte de los procesos  y dependencias sujetos de auditoría y/o seguimientos.</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</si>
  <si>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</si>
  <si>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</si>
  <si>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Inicia con emisión de los lineamientos de planificación, seguimiento y control de temas relacionados con MIPG, SGC y PIGA, continua con la Formulación los planes en materia de MIPG y PIGA, el monitoreo de la implementación de las políticas, planes de acción MIPG y PIGA y requisitos del SGC, el desarrollo auditorias interna del sistema integrado de gestión, el apoyo en la formulación de planes de mejoramiento finaliza con la revisión del estado de la gestión del SGC y la definición de acciones preventivas o de mejora para el proceso</t>
  </si>
  <si>
    <t xml:space="preserve">
~Acompañar la implementación de la política de administración de riesgos y realizar su seguimiento.
~Liderar la formulación de los planes institucionales del proceso (Plan de Acción de MIPG, Plan de Gestión Ambiental) y realizar su monitoreo.
~Realizar el monitoreo y las recomendaciones a los aspectos que involucran la sostenibilidad del Sistema de Gestión de Calidad, para el desarrollo de las auditorías internas y el asesoramiento en la acciones de mejora. 
</t>
  </si>
  <si>
    <t xml:space="preserve">El proceso de Fortalecimiento Institucional, interactúa con la totalidad de los procesos de la Secretaria Distrital de Seguridad, Convivencia y Justicia, basado en los lineamientos externos emitidos por entes reguladores y asesores para su operación diaria.  El fortaleciendo esta influenciado por distintos entes externos y partes interesadas, entre otros la Secretaría General de la Alcaldía Mayor, la Veeduría Distrital y el Departamento de la función pública. </t>
  </si>
  <si>
    <t>El proceso de Fortalecimiento institucional, interactúa con la totalidad de los procesos de la Secretaria Distrital de Seguridad, Convivencia y Justicia y brindan directrices, asesora la formulación y  efectúa el seguimiento a los planes institucionales, así como diagnósticos e informes que permiten fortalecer las capacidades institucionales, en el marco del Modelo Integrado de Planeación y Gestión MIPG.</t>
  </si>
  <si>
    <t xml:space="preserve">Debilidad de estrategias de transferencia del conocimiento por cambio de contratistas, generando reprocesos en las actividades de seguimiento. 
Falencia en la previsión de los recursos presupuestales necesarios para el desarrollo de las actividades del proceso. 
Falencia en la implementación del desarrollo de estrategias de apropiación sobre los temas ambientales y de MIPG a todos los niveles de la Entidad. 
Insuficiencia en la cobertura de las capacitaciones y/o sensibilizaciones relacionadas con el cuidado del medio ambiente.  
Debilidad en los procesos de planeación y seguimiento a los contratos y/o acuerdos para la gestión de los residuos.  </t>
  </si>
  <si>
    <r>
      <t>Ampliar la funcionalidad del sistema Portal MIPG, para la sistematización del</t>
    </r>
    <r>
      <rPr>
        <sz val="11"/>
        <color rgb="FFFF0000"/>
        <rFont val="Arial"/>
        <family val="2"/>
      </rPr>
      <t xml:space="preserve"> </t>
    </r>
    <r>
      <rPr>
        <sz val="11"/>
        <rFont val="Arial"/>
        <family val="2"/>
      </rPr>
      <t>Programa de Transparencia y Ética Pública, el plan de acción anual y la gestión de Oportunidades. 
Formalizar y fortaleces la figura de los Gestores del Cuidado Ambiental en las dependencias de la Entidad. 
Aplicación de conocimientos en herramientas tecnológicas para el mejoramiento de los proceso internos. 
Aprovechar los espacios de capacitaciones gratuitas disponibles en Soy 10, Min Tic, Función Pública, Veeduría Distrital, para la mejora de las competencias del recurso humano del proceso.</t>
    </r>
    <r>
      <rPr>
        <sz val="11"/>
        <color rgb="FFFF0000"/>
        <rFont val="Arial"/>
        <family val="2"/>
      </rPr>
      <t xml:space="preserve"> </t>
    </r>
    <r>
      <rPr>
        <sz val="11"/>
        <rFont val="Arial"/>
        <family val="2"/>
      </rPr>
      <t xml:space="preserve">  
</t>
    </r>
  </si>
  <si>
    <r>
      <t>Uso y apropiación del portal MIPG (Software que permite la gestión del Modelo Integrado de Planeación y Gestión), para la mejora en el monitoreo y seguimiento del modelo y los diferentes aspectos del sistema de Gestión de Calidad.
Contar con un Sistema de gestión de Calidad que permite la estandarización de los procesos.</t>
    </r>
    <r>
      <rPr>
        <sz val="11"/>
        <color rgb="FF00B0F0"/>
        <rFont val="Arial"/>
        <family val="2"/>
      </rPr>
      <t xml:space="preserve">
</t>
    </r>
    <r>
      <rPr>
        <sz val="11"/>
        <rFont val="Arial"/>
        <family val="2"/>
      </rPr>
      <t xml:space="preserve">Consolidación de la estrategia de Rendición de Cuentas, teniendo en cuenta los lineamientos  del Departamento Administrativo de la Función Pública, la Veeduría Distrital y la Alcaldía Mayor. </t>
    </r>
  </si>
  <si>
    <t>Entrega inoportuna de la información por parte de los procesos, para elaborar los informes y requerimientos solicitados.
Cambios normativos que afecten el normal desarrollo de las actividades del proceso. 
Falta de comunicación, notificación, publicación de parte del Departamento Administrativo de la Función Publica o la Secretaria General en la emisión de lineamientos de nuevas metodologías por aplicar.
Incumplimiento en la ejecución de los instructivos para el cumplimiento normativo ambiental de la SDSCJ. 
Asignación presupuestal menor a la necesidad solicitada, afectando la eficiencia en el desarrollo de las actividades del proceso. 
Decisiones políticas que puedan sustraer, modificar, o terminar planes o programas de la Secretaría que estén dando resultados.</t>
  </si>
  <si>
    <t>Fecha de Vigencia: 30/09/2020</t>
  </si>
  <si>
    <t>GESTIÓN DE COMUNICACIONES ESTRATEGICAS</t>
  </si>
  <si>
    <t>Fortalecer la capacidad Institucional y la gestión administrativa que permita el cumplimiento 
de la misión institucional</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</si>
  <si>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</si>
  <si>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t>
  </si>
  <si>
    <t>Divulgar y publicar información de las diferentes fuentes de la Secretaría y de las Entidades con las que nos articulamos, no verificada, ni aprobada por el Jefe de la OAC, el Secretario de Seguridad Convivencia y Justicia y/o demás directivos de la Entidad, a través de los canales de comunicación internos y externos.</t>
  </si>
  <si>
    <t>Contribuir al posicionamiento de la Secretaría Distrital de Seguridad, Convivencia y Justicia en la opinión pública, al atender los requerimientos de todas las dependencias de la entidad, relación con proveedores, relaciones interinstitucionales con entidades del orden nacional, regional y distrital, con gremios, empresas privadas y medios de comunicación para divulgar estrategias articuladas.</t>
  </si>
  <si>
    <t>Asesorar al Despacho en la formulación de la estrategia de comunicación interna y externa de la Secretaría e implementarlas en cumplimiento de las siete estrategias del Plan de Comunicaciones: 1. Asesorar al despacho y demás dependencias de la entidad en la formulación de la estrategia de comunicación hacia los grupos de valor y las partes interesadas de la Secretaría e implementarlas. 2 .Realizar la segmentación de contenidos en atención a los grupos de valor y partes interesadas y diseñar y poner en marcha piezas y productos de comunicación para estos grupos 3.Contribuir al posicionamiento de los avances y servicios de la política de seguridad, convivencia y justicia en la opinión pública.4. Proponer al Despacho, Subsecretaría y Direcciones la elaboración de planes de divulgación de productos y servicios de la Secretaría. 5.Controlar el uso de la imagen corporativa de la Secretaría.6. Informar a los directivos las noticias relacionadas con la gestión de la entidad y del Sector. 7. Asesorar al Despacho y demás dependencias de la entidad en la formulación de la estrategia para el manejo de crisis, desde la arista de las comunicaciones, entendiendo como crisis, el efecto negativo de una acción excepcional que influye de forma adversa en comunicación hacia los grupos de valor y las partes interesadas de la Secretaría.</t>
  </si>
  <si>
    <t>~ Inexistencia de un protocolo de comunicación para el manejo de crisis en la SDSCJ, que dé lineamientos para actuar en situaciones que afecten reputacionalmente la imagen institucional.
~ Falta de apropiación de los formatos incluidos en los procedimientos de la OAC.
~ Falencia en la planeación de solicitud de recursos financieros para garantizar la cantidad de personal necesario para operar anualmente.
~ Inexistencia de enlaces en las diferentes sedes externas de la Entidad, que se apropien de los temas de comunicación de la Entidad.</t>
  </si>
  <si>
    <t>~ Hacer uso del contrato de la Entidad con la ETB para envío de mensajes de texto masivos  con el fin de personalizar la comunicación dirigidas a los grupos de valor (Estrategia SMS Marketing).
~ Entrenar a los directivos de la entidad y a los líderes territoriales como voceros para que brinden información en tiempo real.
~ Identificar a los diferentes públicos de valor y de interés  para generar estrategias de comunicación segmentadas.
~ Innovar la forma de hacer la comunicación en las fichas locales de Google y en los canales digitales, aplicativos digitales, sitios web.
~ Incluir en la página web botones para compartir noticias en las redes sociales.
~ Adoptar estrategias de Search Engine Optimization SEO para el contenido de los artículos de la página web para que se encuentren  más fácil en los buscadores.</t>
  </si>
  <si>
    <t>~ Aplicación de estrategia para aumentar el número de seguidores en las redes sociales. ( disminuir cantidad de publicaciones para aumentar el Engagement).
~ Contar con un repositorio donde la información, que se encuentra centralizada  (One Drive, Share Point, NAS).
~ Fortalecimiento de las relaciones interinstitucionales con el Distrito a través de la Red de Comunicación Interna de la Alcaldía Mayor.
~ Consolidación del apoyo entre oficinas de comunicaciones del nivel nacional y distrital para la publicación de notas y eventos de la Secretaría a los grupos de valor
~ Producción récord de piezas gráficas y audiovisuales.</t>
  </si>
  <si>
    <t xml:space="preserve">~ Tener fuera del alcance del proceso el enfoque de la noticia de los medios de comunicación que cubren temas de la entidad.
~ Falla de plataformas tecnológicas para la divulgación masiva de la información (caída de WhatsApp y redes sociales)
~ Posibles casos de filtración de información dentro del proceso, por falencias en la implementación de protocolos de custodia de la información confidencial de la Institución.
~ Entrega tardía por parte de los procesos, de la información que sirve como insumo para la realización de productos. (temas coyunturales, derechos de petición, agendas sobre tiempo)
~ El daño sobre la reputación de la Entidad que puede causar un oferente de las diferentes contrataciones por no quedar seleccionado.
~ Obstáculo en la entrega de información sobre casos contundentes de acción inmediata a través del C 4                        </t>
  </si>
  <si>
    <t>GESTIÓN DEL CONOCIMIENTO Y LA INNOVACIÓN PÚBLICA</t>
  </si>
  <si>
    <t>10. Fortalecer la capacidad Institucional y la gestión administrativa que permita el cumplimiento de la misión institucional.</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</si>
  <si>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</si>
  <si>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inicia la formulación de plan de trabajo de gestión del conocimiento y la innovación teniendo en cuenta la identificación, clasificación y organización del conocimiento, continua con la identificación de las necesidades de conocimiento y elaboración de acciones para su transferencia en aras de contribuir en las buenas prácticas en función de la innovación pública y finaliza con el seguimiento de las actividades definidas en el plan de trabajo y la definición de oportunidades para el proceso</t>
  </si>
  <si>
    <t>Incumplir con la actualización del inventario de conocimiento.</t>
  </si>
  <si>
    <t>El proceso de  gestión del conocimiento y la innovación pública, se basa en los lineamientos impartidos por el Departamento de la Función Pública y la Secretaría General de la Alcaldía Mayor de Bogotá</t>
  </si>
  <si>
    <t>El proceso de  gestión del conocimiento y la innovación pública, esta estructurado para promover actividades enfocadas a la generación, recolección, evaluación y distribución del conocimiento, mediante el diseño y aplicación de las herramientas y metodologías para el análisis y circulación de información con el fin de facilitar el aprendizaje y la innovación.</t>
  </si>
  <si>
    <t>Falta de un equipo de colaboradores para gestionar las actividades programadas en el proceso.
Falta de identificación de los procesos de innovación que han realizado las dependencia de la SDSCJ</t>
  </si>
  <si>
    <t>Implementar metodologías que permitan compartir el Conocimiento de las dependencias, mediante lineamientos de cultura de gestión de conocimiento, acordes a los lineamientos de la Secretaría General de la Alcaldía Mayor de Bogotá
Identificación de buenas prácticas de las actividades, acordes a los lineamientos de la Secretaría General de la Alcaldía Mayor de Bogotá
Identificación del conocimiento tácito y explicito, acorde a los lineamientos de la Secretaría General de la Alcaldía Mayor de Bogotá</t>
  </si>
  <si>
    <t>Definición de lineamientos para gestionar el conocimiento
Participar en el grupo de gestión de conocimiento e innovación pública de la Secretaría General de la Alcaldía Mayor de Bogotá
Las actividades de formación se encuentran contempladas en el plan institucional de capacitaciones</t>
  </si>
  <si>
    <t>Captura de información no necesaria para describirla en los inventarios de conocimiento
Resistencia a cultura de compartir conocimiento por parte de colaboradores de la SDSCJ
No se cuentan con lineamientos por parte del DAFP, para implementar la innovación publica</t>
  </si>
  <si>
    <t>GESTIÓN CONTRACTUAL</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</si>
  <si>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</si>
  <si>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Inicia con la definición de los lineamientos de contratación continua con la elaboración del plan anual de adquisiciones de la vigencia, sigue con la estructuración de los estudios previos para la contratación de los bienes, obras y servicios requeridos para el mejoramiento de las condiciones de seguridad, convivencia y acceso a la justicia en el Distrito Capital, continua con los procesos de selección respectivos, adjudicación del proceso, suscripción, perfeccionamiento del contrato y cumplimiento de requisitos de ejecución del contrato, designación de la supervisión, comunicación de la supervisión, ejecución del contrato, finaliza con la liquidación, si aplica y cierre del expediente además de la definición de acciones de mejora para el proceso.</t>
  </si>
  <si>
    <t xml:space="preserve">1. Validación hojas de vida SIDEAP.
2. Diligenciamiento del archivo para afiliación de ARL.
3. Revisión de la documentación para adelantar los procesos contractuales.
4. Respuesta a todos los requerimientos de los entes de control, judiciales y administrativos.
</t>
  </si>
  <si>
    <t>La Dirección Jurídica y Contractual y la Dirección de Operaciones brinda apoyo a todos los procesos de la Entidad a través de la asesoría prestada en temas contractuales, para cumplir a cabalidad con el objeto y funciones misionales. Es la encargada de adelantar  los procesos contractuales, para lo cual se tienen en cuenta los distintos documentos (Manuales, guias y documentos tipo) que expida La Agencia Nacional de Contratación Pública –Colombia Compra Eficiente, en cumplimiento de la normatividad que regula la materia.</t>
  </si>
  <si>
    <t>La dirección es un área transversal que brinda apoyo a las áreas misionales para el cumplimiento de sus determinadas funciones en los aspectos jurídicos, contractuales, administrativos  que requieran. Su estructura se compone principalmente de un equipo de gestión contractual.</t>
  </si>
  <si>
    <r>
      <t>1. Insuficiencia de recurso humano para atender el volumen de solicitudes y desarrollar con eficiencia la variedad de funciones a cargo de las direcciones encargadas de los procesos contractuales. 
2. Diversidad y volumen de temas que se relacionan con toda la entidad lo que dificulta la especialidad en el trabajo de los asuntos de conocimiento de la dirección.
3. Falta de comunicación fluida con las demás dependencias de la entidad para el desarrollo de las actividades y tareas.</t>
    </r>
    <r>
      <rPr>
        <sz val="11"/>
        <color theme="4" tint="0.39997558519241921"/>
        <rFont val="Arial"/>
        <family val="2"/>
      </rPr>
      <t xml:space="preserve">
</t>
    </r>
    <r>
      <rPr>
        <sz val="11"/>
        <rFont val="Arial"/>
        <family val="2"/>
      </rPr>
      <t>4. Oportunidad en tiempos de radicación de los trámites relacionados con la contratación.</t>
    </r>
  </si>
  <si>
    <r>
      <t xml:space="preserve">1. Desarrollar estrategias internas de relacionamiento para contribuir a la coordinación y comunicación de las áreas e incidir en una eficiente gestión tanto en los temas contractuales de la entidad. 
2. Implementar la numeración automática de minutas de contratos, ya sea  a través de la plataforma SICAPITAL II, SECOP II o cualquiera que la entidad considere apta para tal fin. 
3. Falta de herramientas tecnológicas necesarias para el desarrollo, seguimiento y control de las actividades asignadas.
</t>
    </r>
    <r>
      <rPr>
        <sz val="11"/>
        <rFont val="Arial"/>
        <family val="2"/>
      </rPr>
      <t>4. Confirmación de origen, características y elementos relevantes, para proceder con la aprobación o rechazo de las garantias de acuerdo con lo señalado en la Circular Conjunta 001 de 2021 expedida por Colombia Compra Eficiente y la Superintendencia Financiera.</t>
    </r>
  </si>
  <si>
    <r>
      <t>1. El uso de un archivo electrónico con la organización adecuada, de fácil manejo, distribuido en carpetas ubicadas en SharePoint, el cual se encuentra en constante actualización para mantener los expedientes completos. 
2. Alto nivel de disposición en tiempos de contingencia para cumplir con las metas establecidas por parte del equipo de trabajo.
3</t>
    </r>
    <r>
      <rPr>
        <sz val="11"/>
        <color theme="1"/>
        <rFont val="Arial"/>
        <family val="2"/>
      </rPr>
      <t>. Implementación del módulo de expedientes electrónicos del sistema de gestión documental de la entidad.</t>
    </r>
    <r>
      <rPr>
        <sz val="11"/>
        <color theme="4" tint="0.39997558519241921"/>
        <rFont val="Arial"/>
        <family val="2"/>
      </rPr>
      <t xml:space="preserve">
</t>
    </r>
    <r>
      <rPr>
        <sz val="11"/>
        <rFont val="Arial"/>
        <family val="2"/>
      </rPr>
      <t>4</t>
    </r>
    <r>
      <rPr>
        <sz val="11"/>
        <color theme="1"/>
        <rFont val="Arial"/>
        <family val="2"/>
      </rPr>
      <t xml:space="preserve">. Realizar las transferencias primarias documentales de acuerdo a los cronogramas establecidos por la entidad. </t>
    </r>
  </si>
  <si>
    <r>
      <t xml:space="preserve">1. Falta de control por parte de las diferentes dependencias de la Secretaría en el seguimiento contractual de sus diferentes proyectos, lo que ocasiona incumplimiento en los tiempos.
2. Inadecuado ejercicio de la supervisión de los contratos designados en cada uno de los procesos de la entidad. 
3. La dificultad en la planeación de los demás procesos, puede llevar a represamiento del trabajo en determinados tiempos del año y  permanente en los asuntos de gestión documental de la Dirección. 
4. Remisión incompleta de información y/o documentos de las otras áreas para realizar tramites propios de la Dirección Jurídica y Contractual.
5. Aumento de actividades por directrices institucionales, de las funciones a cargo de la Dirección Jurídica y Contractual y disminución de los recursos asignados para atender sus necesidades en la contratación de personal.
6. Constantes cambios en materia jurídica y de plataformas estatales en las cuales se debe diligenciar la información que se genere en la Dirección.
7. Falta de direccionamiento correcto de la correspondencia del proceso de atención y servicio al ciudadano, cuando llega a la Dirección Jurídica han vencido los términos o están próximos a vencer.    
8. Inconvenientes al acceder a la información que depende de otros procesos  lo que dificulta realizar una adecuada planeación del trabajo y dirección del personal.
9. La estructura funcional de 2 unidades ejecutoras genera diversos criterios en la operatividad en el desarrollo del proceso contractual y en tal sentido se deben unificar dichos criterios, dentro de las unidades ejecutoras que adelantan los procesos contractuales y proponer una estructura única que pueda manejar las  actividades de las unidades; con una organizacion propia y unica, no unida a la estructura de la Direccion Juridica y Contractual.
10. Realizar revisión previa por parte de las áreas solicitantes de la documentación allegada por los futuros contratistas y los documentos cargados en la plataforma SIDEAP para realizar filtro de la información y que de esta manera se valide el cumplimiento del perfil requerido. 
</t>
    </r>
    <r>
      <rPr>
        <sz val="11"/>
        <rFont val="Arial"/>
        <family val="2"/>
      </rPr>
      <t>11. Indisponibilidad del Secop II.</t>
    </r>
  </si>
  <si>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</si>
  <si>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</si>
  <si>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Inicia con la identificación o requerimiento de la necesidad hasta la implementación de los lineamientos, directrices, planes y proyectos de gestión documental, continua con la aprobación, actualización de los documentos, administración y control del flujo documental, asegurando el acceso y la consulta, pasando por la organización, almacenamiento, conservación y preservación, finalizando con la disposición final de los documentos conforme a los instrumentos archivísticos de la entidad.</t>
  </si>
  <si>
    <t xml:space="preserve">Realizar el seguimiento a los lineamientos establecidos por el proceso, para el correcto funcionamiento de la Entidad. </t>
  </si>
  <si>
    <t>El proceso de Gestión Documental, es un proceso de apoyo a nivel transversal, que debe interactuar con todos los procesos de la Entidad, además de tener en cuenta el contexto externo para su operación, tales como el Archivo General de la Nación y Dirección de Archivo de Bogotá.</t>
  </si>
  <si>
    <t>El proceso de Gestión Documental, es un proceso de apoyo a nivel transversal, que debe interactuar con todos los procesos de la Entidad, lo que hace que tenga múltiples entradas y salidas, tales como lineamientos, procedimientos, planes, programas y demás.</t>
  </si>
  <si>
    <t xml:space="preserve">Carencia de recurso humano para la administración de los archivos de gestión de las diferentes dependencias de la Entidad.
</t>
  </si>
  <si>
    <t xml:space="preserve">Identificación de necesidades mediante la realización de mesas de trabajo con clientes internos. 
Realizar jornadas de sensibilización, capacitación y socializaciones interactivas que permitan acciones lúdicas en la concientización a los clientes internos en la relevancia de los temas del proceso.
Identificación de mejoras a través de reuniones internas de los diferentes grupos de trabajo que constituyen el proceso. </t>
  </si>
  <si>
    <t xml:space="preserve">Se cuenta con un grupo humano con la experiencia y experticia de los temas del proceso.
Se cuenta con un Grupo humano motivado constantemente por las estrategias de retroalimentación y apoyo del líder del proceso.
Procedimientos, instructivos y demás lineamientos claramente definidos para el desarrollo de las actividades, establecidos mediante trabajo colaborativos con los demás procesos que interactúan con el propio. 
Nuestros clientes reconocen que los servicios ofrecidos por la dependencia y la disposición de parte de los servidores de la dependencia para la gestionan y resolución de sus requerimientos. </t>
  </si>
  <si>
    <t>Carencia en la apropiación de los lineamientos documentales establecidos por parte de las dependencias de la Entidad.
Resistencia al cambio en la normatividad, directrices y/o lineamientos establecidos por el proceso por parte de los clientes internos.
Cambio en la normatividad de contratación constante. 
Gestión inapropiada de documentación en custodia de los procesos. 
Deficiencia en la asunción de responsabilidades y desarrollo de actividades por parte de los clientes internos interesados en los procesos documentales.
Incumplimiento de los clientes internos en la aplicación de los procedimientos a cargo del proceso de Gestión Documental.
Poco interés por parte de la Entidad en la importancia de la Gestión Documental.</t>
  </si>
  <si>
    <t>GESTIÓN DE EMERGENCIAS</t>
  </si>
  <si>
    <t>1.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2.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3.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</si>
  <si>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</si>
  <si>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</si>
  <si>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1. Trámite de incidentes de seguridad y emergencias desde la Línea 123 Bogotá. 
2. Gestión para el despacho de recursos para la atención de incidentes de seguridad y emergencias por parte de las agencias. 
3. Atención a requerimientos de ciudadania con respecto a temas de seguridad y conviencia.</t>
  </si>
  <si>
    <r>
      <t>Conforme a lo dispuesto en el Decreto 510 de 2019, los agentes que intervienen en proceso Gestión de Emergencias son los siguientes:
 1</t>
    </r>
    <r>
      <rPr>
        <b/>
        <sz val="11"/>
        <rFont val="Arial"/>
        <family val="2"/>
      </rPr>
      <t>. Sistema Nacional de Telecomunicaciones de Emergencias:</t>
    </r>
    <r>
      <rPr>
        <sz val="11"/>
        <rFont val="Arial"/>
        <family val="2"/>
      </rPr>
      <t xml:space="preserve"> Creado mediante  el Decreto 2434 de 2015 sus funciones son facilitar, apoyar y fortalecer las comunicaciones requeridas en los procesos de la gestión del riesgo de desastres; coordinar la intervención del sector de telecomunicaciones en los procesos de conocimiento del riesgo, reducción del riesgo y manejo de desastres; establecer directrices para la prestación de los servicios de telecomunicaciones en situaciones de emergencias; coordinar con la Agencia Nacional del Espectro ANE, la planeación del espectro radioeléctrico necesario para la gestión del riesgo, conforme a las recomendaciones de los organismos nacionales e internacionales, además de orientar, entre otros, los aspectos normativos de las telecomunicaciones que contribuyan al funcionamiento del Sistema, con el apoyo de las entidades competentes. 
En ese orden de ideas es preciso señalar que, la Línea 123 es operada y coordinada por la Secretaría de Seguridad, Convivencia y Justicia. Está ubicada en el Centro de Comando, Control, Comunicaciones C4 de Bogotá, que a su vez integra siete agencias, en esta integración operativa entre las entidades que hacen parte del Sistema Integral de Seguridad y Emergencias se realiza la operación en dos fases. En la primera, la Línea 123 recepción las llamadas de los usuarios que reportan los incidentes de emergencias y seguridad, como también traslada la información capturada a la agencia que por competencia deben atender cada caso en particular. En la segunda fase, las agencias reciben la información provista por la Línea 123 y despachan los recursos necesarios para atender las situaciones que son de su conocimiento, por lo tanto estas agencias hacen parte del sistema y tambien son agentes externor que intevienen en el proceso:
</t>
    </r>
    <r>
      <rPr>
        <b/>
        <sz val="11"/>
        <rFont val="Arial"/>
        <family val="2"/>
      </rPr>
      <t>2. Unidad Administrativa Especial Cuerpo Oficial de Bomberos</t>
    </r>
    <r>
      <rPr>
        <sz val="11"/>
        <rFont val="Arial"/>
        <family val="2"/>
      </rPr>
      <t xml:space="preserve">: Conforme a lo dispuesto en el Decreto 510 del 2019, el Sistema Integral de Seguridad y Emergencias NUSE 123 del Distrito Capital, se coordina y administra de manera conjunta con esta entidad del orden distrital. Entidad que en articulación con otras instituciones atienden emergencias en la capital del país, su misión principal es proteger la vida, el ambiente y el patrimonio de la población de Bogotá, mediante la atención y gestión del riesgo en incendios, rescates, incidentes con materiales peligrosos y otras emergencias
</t>
    </r>
    <r>
      <rPr>
        <b/>
        <sz val="11"/>
        <rFont val="Arial"/>
        <family val="2"/>
      </rPr>
      <t>3. Centro Regulador de Urgencias y Emergencias - CRUE:</t>
    </r>
    <r>
      <rPr>
        <sz val="11"/>
        <rFont val="Arial"/>
        <family val="2"/>
      </rPr>
      <t xml:space="preserve"> Conforme a lo dispuesto en el Decreto 510 del 2019, el Sistema Integral de Seguridad y Emergencias NUSE 123 del Distrito Capital, se coordina y administra de manera conjunta con esta entidad del orden distrital. A través del Centro Regulador de Urgencias y Emergencias (CRUE) de la Secretaría Distrital de Salud, se coordinar la atención y resolución de las urgencias médicas, las emergencias y los desastres del Distrito Capital.
</t>
    </r>
    <r>
      <rPr>
        <b/>
        <sz val="11"/>
        <rFont val="Arial"/>
        <family val="2"/>
      </rPr>
      <t>4. Policía Metropolitana de Bogotá - MEBOG</t>
    </r>
    <r>
      <rPr>
        <sz val="11"/>
        <rFont val="Arial"/>
        <family val="2"/>
      </rPr>
      <t xml:space="preserve">: Conforme a lo dispuesto en el Decreto 510 del 2019, el Sistema Integral de Seguridad y Emergencias NUSE 123 del Distrito Capital, se coordina y administra de manera conjunta con esta entidad del orden distrital. Es un cuerpo armado de naturaleza civil, a cargo de la seguridad pública de la República de Colombia. El presidente de la República es el comandante supremo de la institución y ejerce su autoridad mediante el ministro de Defensa y el Director General de la Policía Nacional.
</t>
    </r>
    <r>
      <rPr>
        <b/>
        <sz val="11"/>
        <rFont val="Arial"/>
        <family val="2"/>
      </rPr>
      <t>5. Secretaría Distrital de Movilidad:</t>
    </r>
    <r>
      <rPr>
        <sz val="11"/>
        <rFont val="Arial"/>
        <family val="2"/>
      </rPr>
      <t xml:space="preserve"> Confrme a lo dispuesto en el Decreto 510 de 2019, la Oficina Centro de Comando, Control, Comunicaciones y Cómputo - C4 coordinará el desarrollo de acciones conjuntas con esta entidad en relación a el Centro de Gestión del Trafico.
</t>
    </r>
    <r>
      <rPr>
        <b/>
        <sz val="11"/>
        <rFont val="Arial"/>
        <family val="2"/>
      </rPr>
      <t>6. Instituto Distrital de Gestión de Riesgos y Cambio Climático- IDIGER.</t>
    </r>
    <r>
      <rPr>
        <sz val="11"/>
        <rFont val="Arial"/>
        <family val="2"/>
      </rPr>
      <t xml:space="preserve"> Confrme a lo dispuesto en el Decreto 510 de 2019, la Oficina Centro de Comando, Control, Comunicaciones y Cómputo - C4 coordinará el desarrollo de acciones conjuntas con esta entidad, con el objetivo de garantizar una respuesta rápida y eficiente para lo prevención y atención de los eventos de emergencias y seguridad en el Distrito Capital.
</t>
    </r>
    <r>
      <rPr>
        <b/>
        <i/>
        <sz val="11"/>
        <rFont val="Arial"/>
        <family val="2"/>
      </rPr>
      <t xml:space="preserve">7. </t>
    </r>
    <r>
      <rPr>
        <b/>
        <sz val="11"/>
        <rFont val="Arial"/>
        <family val="2"/>
      </rPr>
      <t>Centro Automático de Despacho de la Policía Metropolitana de Bogotá -CAD-MEBOG:</t>
    </r>
    <r>
      <rPr>
        <sz val="11"/>
        <rFont val="Arial"/>
        <family val="2"/>
      </rPr>
      <t xml:space="preserve"> Confrme a lo dispuesto en el Decreto 510 de 2019, la Oficina Centro de Comando, Control, Comunicaciones y Cómputo - C4 coordinará el desarrollo de acciones conjuntas con esta entidad, con el objetivo de garantizar una respuesta rápida y eficiente para lo prevención y atención de los eventos de emergencias y seguridad en el Distrito Capital.
</t>
    </r>
    <r>
      <rPr>
        <b/>
        <sz val="11"/>
        <rFont val="Arial"/>
        <family val="2"/>
      </rPr>
      <t>8. Secretaría Distrital de la Mujer</t>
    </r>
    <r>
      <rPr>
        <sz val="11"/>
        <rFont val="Arial"/>
        <family val="2"/>
      </rPr>
      <t>: Y como integración por resolución No 928 del 14 de octubre de 2020 “Por medio de la cual se autoriza la integración de la Secretaría Distrital de la Mujer con el Número Único de Seguridad y Emergencias NUSE 123” funcionando 7X24 365 días al año, las funcionarias de la Secretaría Distrital de la Mujer estarán en el equipo del Centro de Comando, Control, Comunicaciones y Cómputo (C4), donde opera la Línea 123. Desde allí se hará seguimiento a las llamadas por casos de violencias contra las mujeres que sean reportados a esa central</t>
    </r>
  </si>
  <si>
    <t>El proceso de Gestión de Emergencias, esta compuesto por equipos de trabajo de acuerdo a cada una de su especialidades: un área encargada de la planeación de las diferentes actividades, otra área de la coordinación juridica y adminstrativa, la coordinación de Operación Tecnológica, Gestión del Sistema de Video Vigilancia, Gestión del sistema de telecomunicaciones, Gestión de los datos, Gestión del sistema NUSE, una área encargada del analisis situacional y operaciones por emergencias y Gestión de la seguridad de la información.
Cada equipo tiene asignado un líder quien se encarga de verificar, controlar y monitorear el funcionamiento de cada especialidad.
Cada uno de estos equipos de trabajo deben interactuar con cada oficina de la secretaria o entidad que requiera con el fin de fortalecer la gestión de emergencias del C4.
Los equipos de trabajo de la operación de la línea (área encargada de la operación de la linea, la gestión y el tramite de incidentes, el analisis situacional y el seguimiento a la operación) participan para lo cual se debe generar diferentes análisis, monitoreos y controles, entre otros con el fin de fortalecer la gestión de emergencias.
La ejecución de las actividades relacionadas con el proceso de desarrollaran de acuerdo a los establecido en los procedimientos internos del proceso.</t>
  </si>
  <si>
    <r>
      <t>• Elevado riesgo psicosocial y ergonómico en los operadores derivado de la función que desempeñan en la línea de atención de seguridad y emergencia.
• Carencia de protocolos y procedimientos formales a nivel Inter agencia como base funcional del modelo de operación del C4.
• Deficiencia de profesionales especializados en educación en el área de Entrenamiento especifico</t>
    </r>
    <r>
      <rPr>
        <sz val="11"/>
        <color rgb="FFFF0000"/>
        <rFont val="Arial"/>
        <family val="2"/>
      </rPr>
      <t xml:space="preserve">
</t>
    </r>
    <r>
      <rPr>
        <sz val="11"/>
        <rFont val="Arial"/>
        <family val="2"/>
      </rPr>
      <t>• Carencia de sitio alterno a la SUR para atención y gestión de Emergencias en caso de desastres o indisponibilidad del principal asociado a la falta de documentación del Sistema de Gestión de Continuidad de Negocio (BCMS) que incluye los Planes de Continuidad del Negocio (BCP) y los Planes de Recuperación de Desastres (DRP).</t>
    </r>
    <r>
      <rPr>
        <sz val="11"/>
        <color rgb="FF000000"/>
        <rFont val="Arial"/>
        <family val="2"/>
      </rPr>
      <t xml:space="preserve">
• Falencias en la gestión segura de la información (divulgación no autorizada, no disponibilidad, manipulación, perdida o mal uso de la información) por parte del personal del C4 y Operadores externos. 
• Insuficiencia de personal idóneo con derechos de carrera para el seguimiento, soporte y monitoreo de la infraestructura tecnológica de los subsistemas de C4, con el proposito de mantener l</t>
    </r>
    <r>
      <rPr>
        <sz val="11"/>
        <rFont val="Arial"/>
        <family val="2"/>
      </rPr>
      <t xml:space="preserve">a Gestion del concimiento de la oficina.
• Falencias en los procesos de capacitación teniendo en cuenta la alta demanda de capacitación derivada de la implementación del nuevo modelo y el cambio de la plataforma tecnológica. </t>
    </r>
  </si>
  <si>
    <t>• Consolidar el apoyo institucional del Gobierno Distrital, la alta dirección de la Secretaría (de seguridad, convivencia y justifica) así como de la mayoría de las entidades vinculadas al C4, para el desarrollo de acciones que permitan articular la operatividad de los objetivos y metas del C4.
• Trabajo articulado entre el C4 y las entidades de seguridad y gestión de emergencias para la estructuración e implementación del nuevo modelo Integrado de Seguridad y Emergencias (que conducirá a fortalecer la red de participación).
•  Integrar los sistemas de video vigilancia a través del C4 (policía, movilidad, colegios, Transmilenio, etc.) para ampliar la cobertura y aportar a la prevención y atención en temas de seguridad y emergencias.
• Lograr la disposición de las empresas privadas de seguridad y vigilancia y de la Superintendencia de vigilancia de aportar al nuevo modelo integrado de seguridad y emergencias con infraestructura tecnológica y humana de alto nivel.
• Fortalecimiento del nuevo modelo de operación mediante la integración de los Centros de Monitoreo y las redes de apoyo ciudadano.
•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
•  Promover la activación de sitios remotos para desagregar la operación Integración tecnológica de subsistemas (Radio, Video Vigilancia, Despacho) con otras entidades Distritales y a nivel Región
• Desarrollar y ejecutar planes de contingencia que garanticen la continuidad del negocio.
• Mantener la Certificación NENA</t>
  </si>
  <si>
    <r>
      <t>• Consolidación de espacios de trabajo e integración con las diferentes agencias vinculadas al C4 orientados a diseñar un nuevo modelo de operación más eficiente en el C4.
• Avances en la integración física y lógica de las agencias que hacen parte del C4. 
• Estabilización de la operación del Sistema de Seguridad y Emergencias en coordinación con las entidades que integran el C4.
• Formalización del modificatorio al acuerdo 561 de 2014 para la implementación del nueva planta telefónica NG911.
• Herramienta de aseguramiento de la calidad en la atención de la Línea 123, que permite evaluar la calidad de la Operación y la atención de los operadores, que aporta a incrementar la calidad del Servicio.
•</t>
    </r>
    <r>
      <rPr>
        <sz val="11"/>
        <rFont val="Arial"/>
        <family val="2"/>
      </rPr>
      <t xml:space="preserve"> Articulación con Gestión Humana para desarrollar estrategias y contenidos que permitan disminuir los riesgos de los operadores y aportar al desarrollo personal y profesional de los funcionarios del C4.</t>
    </r>
    <r>
      <rPr>
        <sz val="11"/>
        <color rgb="FFFF0000"/>
        <rFont val="Arial"/>
        <family val="2"/>
      </rPr>
      <t xml:space="preserve"> </t>
    </r>
    <r>
      <rPr>
        <sz val="11"/>
        <color rgb="FF000000"/>
        <rFont val="Arial"/>
        <family val="2"/>
      </rPr>
      <t xml:space="preserve">
</t>
    </r>
    <r>
      <rPr>
        <sz val="11"/>
        <rFont val="Arial"/>
        <family val="2"/>
      </rPr>
      <t>• Disponibilidad de recurso humano especializado en el C4 para el acompañamiento de la modernización funcional e integración tecnológica</t>
    </r>
    <r>
      <rPr>
        <sz val="11"/>
        <color rgb="FFFF0000"/>
        <rFont val="Arial"/>
        <family val="2"/>
      </rPr>
      <t>.</t>
    </r>
    <r>
      <rPr>
        <sz val="11"/>
        <color rgb="FF000000"/>
        <rFont val="Arial"/>
        <family val="2"/>
      </rPr>
      <t xml:space="preserve">
• Planeación a nivel estratégico, táctico y operativo para el equipo de la Oficina C4.
• Definición de métricas y mecanismos de seguimiento a la calidad del servicio y al logro de objetivos en el C4.
• Tener certificación de altos estandares internacionales NENA
</t>
    </r>
  </si>
  <si>
    <t xml:space="preserve">
• Áreas grises en la normatividad jurídica base para reglamentar la operación Inter agencias en gestión de seguridad y emergencias, así como las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Baja eficacia o eficiencia de proveedores tecnológicos, de outsourcing o de servicios de soporte (como ETB) que puedan afectar la calidad y disponibilidad del servicio y retrasos e incumplimientos contractuales en entrega de tecnologías o servicios tecnológicos que afecten la modernización del C4.
• Atención Inoportuna de las necesidades de mantenimiento y soporte de la Infraestructura del C4 y sus subsistemas por parte de la Subsecretarias de Inversiones o Gestión Institucional.
• Perdida de capacidad en la implementación de proyectos vitales para la operación del C4 por demoras en el proceso jurídico y contractual, así como para la atención oportuna en la gestión  de los contratos de mantenimiento y suministros al interior de las dependencias de la entidad.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
• Limitaciones para geolocalizar la posición del ciudadano en situación de emergencia por ausencia de obligatoriedad en la entrega de la ubicación por parte de MINTIC a los operadores telefónicos. </t>
  </si>
  <si>
    <t>GESTIÓN FINANCIERA</t>
  </si>
  <si>
    <t xml:space="preserve">Fortalecer la capacidad Institucional y la gestión administrativa que permita el cumplimiento de la misión institucional. </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</si>
  <si>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</si>
  <si>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Inicia desde la planeación, continua con la ejecución y el seguimiento y finaliza con el control de la gestión del presupuestal y contable de la entidad y la definición de oportunidades preventivas o de mejora para el proceso</t>
  </si>
  <si>
    <t>• Elaborar documentos presupuestales CDP, CRP y modificaciones presupuestales
• Liquidación y elaboración de órdenes de pago
• Coordinar, programar y consolidar el PAC
•Decepcionar, clasificar, registrar, procesar, verificar, analizar y conciliar la información financiera para emitir y reportar los Estados Contables.</t>
  </si>
  <si>
    <t>La Dirección Financiera con su proceso de apoyo gestión financiera, que interactúa con la mayoría de los procesos de la Secretaria Distrital de Seguridad, Convivencia y Justicia, administrando y realizando seguimiento a las actividades presupuestales, contables y de pagos de las obligaciones adquiridas. La Dirección Financiera pertenece al órgano Distrital por ende acata y se rige por los lineamientos impartidos por la Secretaria Distrital de Hacienda y los organismos de control y vigilancia de la Administración Distrital</t>
  </si>
  <si>
    <r>
      <t>El proceso de Gestión financiera, es un proceso de apoyo, que debe interactuar con la mayoría de procesos de la Entidad, lo que hace que tenga múltiples entradas y salidas, las cuales logran ser atendidas gracias a la estructura de funciona</t>
    </r>
    <r>
      <rPr>
        <sz val="11"/>
        <rFont val="Arial"/>
        <family val="2"/>
      </rPr>
      <t>miento interno</t>
    </r>
    <r>
      <rPr>
        <sz val="11"/>
        <color rgb="FF000000"/>
        <rFont val="Arial"/>
        <family val="2"/>
      </rPr>
      <t xml:space="preserve"> de los procesos de presupuesto - pagos y contabilidad. </t>
    </r>
  </si>
  <si>
    <t>- Falencia en los criterios en el procedimiento para la devolución de Gestión de Pagos.
- Generación de la Gestión del Conocimiento.</t>
  </si>
  <si>
    <t>- Automatización y mejoras de los procedimientos por medio de la utilización de los sistemas de información existentes en la entidad, con el apoyo de tecnologías de la información. 
- Seguimiento a la ejecución presupuestal de carácter informativo hacia las áreas para su conocimiento y toma de decisiones.
- Adoptar y ejecutar practicas contables, presupuestales y financieras de otras entidades del sector central.</t>
  </si>
  <si>
    <t>-Permanente fortalecimiento al interior de la Dirección para cumplir con los pagos antes del tiempo establecido contractualmente.
-Implementación de herramientas para el monitoreo de las obligaciones financieras adquiridas por la SDCJ.
-Manejo de  trámites de manera virtual a través de los aplicativos existentes exclusivamente para la solicitud de las áreas de pagos y  presupuesto.
-Fortalecimiento del talento humano para la ejecución de sus labores</t>
  </si>
  <si>
    <t>- Cambios normativos de los entes reguladores que afectan el proceso de gestión financiera.
- Cambios y fallas en el Sistema de Información Financiera de la Secretaria Distrital de Hacienda. 
- Fallas en el Sistema de Información Financiera de la Secretaria Distrital de Seguridad, Convivencia y Justicia. 
- Falencias en la programación y reprogramación de PAC por parte de las áreas ejecutoras
- Solicitud extemporánea para la expedición de CDP y RP por parte de las áreas de la SDCJ.</t>
  </si>
  <si>
    <t>GESTIÓN ESTRATÉGICA DEL TALENTO HUMANO</t>
  </si>
  <si>
    <t>Fortalecer la capacidad institucional y la gestión administrativa que permita el cumplimiento de la misión institucional.</t>
  </si>
  <si>
    <t>Gestionar el desarrollo integral de los servidores públicos orientado al logro de los objetivos institucionales, a partir del fortalecimiento de los procedimientos internos y las competencias laborales, mediante una operación efectiva y prospectiva, que impacte positivamente la calidad de vida de los colaboradores.</t>
  </si>
  <si>
    <t>Inicia con la planificación estratégica del talento humano en las diferentes fases del ciclo de vida del trabajo (ingreso, permanencia y retiro), continua con su implementación y finaliza con el seguimiento y evaluación de los planes, programas y proyectos definidos.</t>
  </si>
  <si>
    <t>Implementar los planes de trabajo de actividades relacionadas con los siguientes módulos: Bienestar, Incentivos, Estímulos y Reconocimientos; Secretaría en Familia; Formación y Capacitación; Seguridad y Salud en el Trabajo; Hábitos Saludables; Secretaría Sostenible y Planeación y gestión de empleo</t>
  </si>
  <si>
    <t xml:space="preserve">Con el objetivo de definir y desarrollar las actividades
y eventos de cada uno de los módulos del programa de talento humano se tendrá en cuenta, entre otros, lo
siguiente: Documento sobre Organizaciones Saludables de la OMS y OIT; Lineamiento operativo para la
promoción de un entorno laboral formal saludable (MSPS 2018); Informes del estado de salud en el Mundo
y en Colombia; Encuesta Nacional de situación nutricional; Estudio de Caracterización de la morbilidad y
accidentalidad de las entidades del sector público; Gran encuesta integrada de Hogares (DANE); Encuesta
nacional de salud mental; Estudio de la OCDE sobre el equilibrio entre la vida laboral y el trabajo en
Colombia; Encuestas de clima y cultura laboral; Encuestas de necesidades; Resultados de exámenes médicos
de ingreso, ocupacionales, retiro, post incapacidad, de aplicación de la batería de riesgo psicosocial;
Encuestas de caracterización social y de salud; Acuerdos laborales; Resultados del diagnóstico de la gestión
estratégica de talento humano del MIPG, FURAG e Índice del Servicio Civil Distrital; Peticiones, quejas,
reclamos y felicitaciones; Informes de control interno; Informes de la Administradora de Riesgos Laborales
– ARL; Informes de la Caja de Compensación Familiar. </t>
  </si>
  <si>
    <t>El proceso de Gestión Humana ejecuta la Política de Talento Humano y los lineamientos del Programa "Talento Humano en una Organización Saludable", los cuales fueron aprobados por el Comité Institucional de Gestión y Desempeño y se emitió por parte del Despacho la Resolución 023 de 2021. El programa se desarrolla a través de los siguientes módulos: Bienestar, Incentivos, Estímulos y Reconocimientos; Secretaría en Familia;  Formación y Capacitación; Seguridad y Salud en el Trabajo; Hábitos Saludables; Secretaría Sostenible y Sistema de Información para la Planeación y Gestión del Empleo. 
 A continuación se presentan los objetivos de cada módulos:
Bienestar, Incentivos, Estímulos y Reconocimientos: Crear, mejorar y mantener óptimas condiciones que favorezcan el desarrollo integral de quienes laboran en la entidad, para elevar los niveles de satisfacción, orgullo, eficacia, eficiencia,
efectividad, e identificación con el servicio que le compete a la Secretaría Distrital de Seguridad, Convivencia y Justicia. 
Secretaría en Familia: Contribuir al fortalecimiento de la calidad de vida en familia de quienes laboran
en la entidad.
Formación y Capacitación: Desarrollar y fortalecer las competencias de quienes laboran en la entidad,
mediante la generación de conocimientos, desarrollo de habilidades, cambio de actitudes, con el fin de
incrementar la eficiencia y eficacia personal, grupal y organizacional que trasciendan en el cumplimiento
de la misión y objetivos institucionales.
Seguridad y Salud en el Trabajo:  Desarrollar el Sistema de Gestión de la Seguridad y Salud en el Trabajo,
promoviendo y manteniendo el bienestar físico, mental y social de quienes laboran en la entidad, a través
de actividades de prevención, promoción y participación, con el fin de evitar accidentes de trabajo y
enfermedades laborales, orientándolo a la mejora continua.
Hábitos Saludables: Fortalecer comportamientos y conductas que promuevan hábitos saludables de
alimentación, higiene y deporte, para prevenir y controlar enfermedades crónicas. 
Secretaría Sostenible:  Contribuir al cuidado y conservación del planeta, a través del fomento de
buenas prácticas en el entorno laboral, familiar y de ciudad en el marco de los objetivos de desarrollo
sostenible (ODS).
Sistema de Información para la Planeación y Gestión del Empleo: Diagnosticar, diseñar y ejecutar el programa de talento humano gestionando el empleo desde el ingreso, desarrollo y retiro completando el ciclo PHVA con la evaluación de este.</t>
  </si>
  <si>
    <t xml:space="preserve"> - Falta de implementación de un sistema de administración de gestión humana propio y riesgo de migrar a otro sistema que no sea apto para la necesidad del servicio.
- Cambios simultáneos de herramientas sin el tiempo necesario para su implementación. 
- Debilidad en el registro y cruce de las novedades allegadas a nómina con las novedades ingresadas en el sistema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Falta de apropiación de los temas de capacitación por parte del nivel directivo.</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</si>
  <si>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</si>
  <si>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Tiempo de respuesta oportuno para la provisión de planta de personal global y temporal, según las necesidades del servicio 
 - Creación de la planta temporal de personal mediante Decreto 420 del 28 de octubre de 2021.
 - Implementación del Plan de Orientación al Retiro y del Plan de acción de integridad.
 - Alta capacidad de respuesta y adaptabilidad frente a los retos derivados de los cambios institucionales. 
 - Alta capacidad de trabajo y orientación al logro de los integrantes de la DGH. 
 - Fortalecimiento de los grupos de trabajo de la Dirección de Gestión Humana.
 - Gestionar a las personas bajo el precepto de "Entornos Laborales Saludables"</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</si>
  <si>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(Portal MIPG) para la consulta de documentos o información de la Dirección de Gestión Humana
 - Falta de compromiso por parte de algunas personas que laboran en la entidad, en cuanto al diligenciamiento de cuestionarios y formularios para el reporte de información. 
 - Transiciones administrativas internas sin proceso de cambio.
 - Alta demanda de entidades externas con lo que se sobrecarga la ejecución de planes y programas internos de la entidad.</t>
  </si>
  <si>
    <t>GESTIÓN Y ANÁLISIS DE LA INFORMACIÓN</t>
  </si>
  <si>
    <t>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</si>
  <si>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t>
  </si>
  <si>
    <t>Inicia con la planeación de lineamientos de operación y control, continua con la gestión de requerimientos de información dirigida a la Oficina de Análisis de Información y Estudios Estratégicos, la integración y procesamiento de los datos que se reciben de las entidades fuente en la Bodega de Datos y en el Sistema de Información Geográfica, continua con la gestión de respuestas y generación documentos de análisis en materia de seguridad, convivencia y justicia y finaliza con la entrega de las respuestas a los requerimientos, los documentos de análisis de información para la toma de decisiones y la definición e implementación de acciones preventivas o de mejora para el proceso</t>
  </si>
  <si>
    <t xml:space="preserve">Mantener la Bodega de Datos y el Sistema de Información Geográfica actualizados. 
Gestionar y responder requerimientos internos en temas de seguridad, convivencia y justicia.
Generar documentos de análisis insumo para la definición de política pública en materia de seguridad, convivencia y justicia en la ciudad. 
</t>
  </si>
  <si>
    <r>
      <t xml:space="preserve">
</t>
    </r>
    <r>
      <rPr>
        <sz val="11"/>
        <color theme="1"/>
        <rFont val="Arial"/>
        <family val="2"/>
      </rPr>
      <t xml:space="preserve">La Oficina de Análisis de Información y Estudios Estratégicos se destaca entre las entidades distritales por la integración y análisis de datos de fuentes externas como SIEDCO y RNMC; así como la generación de conocimiento, insumo para la toma de decisiones en materia de seguridad, convivencia y justicia. </t>
    </r>
  </si>
  <si>
    <t>El proceso “Gestión de Análisis de la Información” se destaca por administrar la Bodega de Datos y el Sistema de Información Geográfica de la Secretaría, donde se procesa la información para dar respuesta a requerimientos internos y externos, realizar investigaciones, análisis cuantitativos, cualitativos y espaciales en materia de seguridad, convivencia y justicia, los cuales son insumo para la definición de políticas públicas asociadas a las temáticas mencionadas.</t>
  </si>
  <si>
    <t xml:space="preserve">
* Concentración de conocimiento sobre la ejecución de procesos técnicos dentro del recurso humano de la Oficina de Análisis de Información y Estudios Estratégicos.</t>
  </si>
  <si>
    <t>* Dar a conocer la herramienta Business Intelligence (BI) a las diferentes dependencias de la Secretaría de Seguridad, Convivencia y Justicia por medio de capacitaciones y/o tutoriales en la intranet de la entidad.
* Fortalecimiento de la herramienta Business Intelligence (BI), con el fin de incrementar la eficiencia de la misma y así mejorar el procesamiento de información y generación de reportes, para el análisis de cifras y toma de decisiones en materia de seguridad, convivencia y justicia.
* Hacer alianzas con la academia para fortalecer los documentos de análisis que produce la Oficina de Análisis de Información y Estudios Estratégicos.</t>
  </si>
  <si>
    <t xml:space="preserve">* Centralización de información asociada a seguridad, convivencia y justicia en la bodega de datos; la cual permite generar insumos para el desarrollo de informes, análisis, elaboración de documentos y toma de decisiones en la entidad. 
* El proceso “Gestión y análisis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</si>
  <si>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 xml:space="preserve">* Inoportunidad en la entrega de información que alimenta la Bodega de Batos por parte de las Entidades Fuente.
* Fallas técnicas en los sistemas de información actuales (Software y/o Hardware), los cuales pueden afectar la continuidad del servicio.
* Inexistencia de convenios de intercambio de información con Entidades Fuente. </t>
  </si>
  <si>
    <t>GESTIÓN INTEGRAL A LAS PERSONAS PRIVADAS DE LA LIBERTAD - PPL</t>
  </si>
  <si>
    <t>Formular y liderar la implementación de la política pública distrital para el mejoramiento de la seguridad, convivencia y acceso a la justicia en Bogotá.</t>
  </si>
  <si>
    <t xml:space="preserve">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
</t>
  </si>
  <si>
    <t xml:space="preserve">Inicia con el ingreso de la Persona Privada de la Libertad al establecimiento carcelario, se realiza la valoración y atención básica en salud, continua con la vinculación a los programas y actividades, se cumple con el suministro de alimentos, se garantiza el  desplazamiento a remisiones judiciales y/o médicas, se garantiza la custodia y vigilancia dentro y fuera del Establecimiento Carcelario, se realiza la valoración de informes por presuntas faltas disciplinarias y finaliza con el egreso por libertad y/o traslado a otros establecimientos carcelarios.
</t>
  </si>
  <si>
    <t>Asignar actividades validas para redención de pena por parte de la Junta de Evaluación de Trabajo, Estudio y Enseñanza -JETEE
Supervisar el cumplimiento del contrato de prestación del servicio de salud a las PPL   
Supervisar el cumplimiento del contrato de suministro de alimentación a las PPL
Brindar atención psicosocial a las PPL
Remisiones Jurídicas y médicas de PPL fuera del establecimiento.
Traslado de PPL a talleres y aulas para las diferentes actividades de redención.
Posibles alteraciones del orden interno (Amotinamiento, asonada, huelga, riñas en Pabellones y áreas de talleres y alimentos).
Las visitas que reciben los PPL, porque se presentan intentos de ingreso de elementos no permitidos al interior del establecimiento.
Egreso e ingreso de la Persona Privada de la Libertad.
Investigaciones internas disciplinarias.
Remisiones.</t>
  </si>
  <si>
    <t xml:space="preserve">La Cárcel Distrital de Varones y Anexo de Mujeres es una dependencia adscrita a la Secretaria Distrital de Seguridad, Convivencia y Justicia, acreditada por la Asociación de Correccionales Americana -ACA, por el cumplimiento de la normas básicas y prácticas esperadas, garantizando los derechos fundamentales de las Personas Privadas de la Libertad. 
El proceso cuenta con el apoyo de entidades de orden Distrital, Nacional, Entidades de Control y Empresas Privadas que prestan servicio tercerizado. De esta manera desde la gestión intersectorial y con terceros se establecen alianzas para el mejoramiento de la calidad de vida de las personas Privadas de la Libertad durante su estadía en el establecimiento y así establecer nuevas formas de interactuar con el entorno social y físico en el cual se encuentra, en cumplimiento con la normatividad existente para el cumplimiento de su objeto misional.
Cuenta con el apoyo de instituciones como la Policía Nacional, para garantizar aspectos de seguridad en traslados de privados de la libertad, a otros centros penitenciarios y carcelarios, remisiones médicas y judiciales, así como el apoyo los días de visita para asegurar los entornos externos.
El tramite jurídico para las personas privadas de la libertad, cuenta con el apoyo de entidades de la rama judicial, entes de control, autoridades judiciales y policivas los cuales garantizan derechos inherentes a esta población.
</t>
  </si>
  <si>
    <t>El proceso misional de Gestión Integral de las Personas Privadas de la Libertad de la Cárcel Distrital, cuenta con cuatro equipos de trabajo que corresponden al área de Alimentos, Salud, Servicio Psicosocial y Junta de Evaluación, Trabajo, Estudio y Enseñanza, garantizando la atención integral a las personas Privadas de la Libertad a través del cumplimiento de los lineamientos establecidos y de su articulación con criterios de calidad.
La Cárcel Distrital dispone del Cuerpo de Custodia y Vigilancia, que esta conformado por 180 funcionarios de planta, divididos en 3 compañías(América, Bogotá y Colombia) de 60 funcionarios cada una, esto permite garantizar la seguridad las 24 horas del día apoyando de transversalmente los Tramites jurídicos y la Atención integral Básica, al igual que el aseguramiento de la convivencia dentro del establecimiento carcelario.
Los distintos Trámites Jurídicos de las Personas Privadas de la Libertad de la Cárcel Distrital, disponen con equipos de trabajo multidisciplinarios para la atención de los Persona Privada de la Libertad (PPL), brindando cumplimiento a las remisiones judiciales, investigaciones disciplinarias y expedición de certificaciones de redención de penas, garantizando de esta manera en el marco de los Derechos Humanos el acceso de la justicia en relación con la situación jurídica haciendo la racionalización más digna, dentro del marco de la Ley Colombiana.</t>
  </si>
  <si>
    <t>El proceso puede recibir donaciones de entidades privadas como beneficio de la acreditación a la Asociación de Correccionales Americana-ACA</t>
  </si>
  <si>
    <t>Emplea terceros para llevar a cabo alguna sus funciones en el cumplimiento de sus objetivos
El proceso realiza algunas operaciones en efectivo por concepto de Caja menor.</t>
  </si>
  <si>
    <t>1 Falta del perfil de Comandante de Custodia y Vigilancia, debido a que por el sistema de trabajo del Cuerpo de Custodia y Vigilancia esta dividido en tres compañías (turnos), lo que dificulta que se tenga unificación en la aplicación de los procedimientos asignados al Cuerpo de Custodia y Vigilancia.
2 Deficiencia en el mantenimiento y falta de calibración de los equipamientos asignados para la de Seguridad, ya que no se cuenta con un contrato exclusivo para esta actividad, el cual es suscrito por la Secretaria de Seguridad Convivencia y Justicia. 
3. Se requiere de la Implementación de tecnología (software) en la oficina de hojas de vida de las Personas Privadas de la Libertad, con el fin de tener acceso a las hojas de vida de manera digital dentro del marco de la seguridad informática y la protección de datos.
4. Falta de personal de planta que permita hacer seguimiento continuo, mejora a los procedimientos y entrega de los servicios, el personal vinculado mediante contrato de prestación de servicios no tiene continuidad.</t>
  </si>
  <si>
    <t>1 Promover alianzas a través de memorandos de entendimiento (acuerdos interinstitucionales de corresponsabilidad) para el apoyo de las entidades externas (redes de apoyo) que fortalezca el proceso de atención básica integral que se lleva a cabo en el establecimiento. 
2 Mejora la capacidad logística en lo referente al armamento, para optimizar aspectos de seguridad en los desplazamientos de las remisiones del PPL, mediante la adquirió de nuevas armas.
3 Implementación de nuevas Tecnologías de la información y la comunicación, para el fortalecimiento de las actividades propias del proceso de custodia y vigilancia. Cabinas tipo esclusas a los ingresos, arco de rayos x, para inspección de vehículos en el área de ingreso a suministros, cámaras de identificación facial.
4 Mesas de trabajo con el área de tecnología en relación con el aplicativo SISIPEC WEB, para revisión y mejora de los roles.
5 Elaboración de censo a población extranjera con destino a migración.
6 Cumplimiento progresivo a fallo de tutela en el que ordenaba deshacinar estaciones de policía</t>
  </si>
  <si>
    <t xml:space="preserve">
1 Innovación en el desarrollo de actividades validas de redención de Pena para el Plan Ocupacional de la Cárcel Distrital de Varones y anexo de mujeres que permite una mayor cobertura para las Personas Privadas de la Libertad acorde con sus características, necesidades e intereses.    
2 La adquisición y puesta en funcionamiento del equipo de escaneo corporal Body Scan, permite mejorar los aspectos de seguridad y reducir el riesgo de ingreso de elementos no permitidos al interior del establecimiento, siendo la Cárcel Distrital la primera en contra con esta tecnología a nivel nacional, dentro del sistema carcelario y penitenciario.
3 Contar con el convenio suscrito con la Escuela Penitenciaria, para la capacitación y actualización del personal del Cuerpo de Custodia y Vigilancia.
4 Capacitaciones periódicas sobre temas relacionados con la población en condición de privación de la libertad (DDHH, reseña, policía judicial)
5 Capacidad de responder al incremento considerable en los ingresos y arrestos en comparación con vigencias anteriores.
6 Reducción de los procesos disciplinarios en contra de las Personas Privadas de la Libertad, eliminación de prescripciones por la oportunidad en su resolución.</t>
  </si>
  <si>
    <t>1 Los trámites administrativos, de contratación de los profesionales y procesos contractuales realizados en la Secretaria Distrital de Seguridad Convivencia y Justicia, afectan la entrega oportuna y disponibilidad de los servicios. materiales e insumos, equipos, maquinaria, herramienta y mantenimiento de los mismos, para la ejecución de los talleres de capacitación y ocupación contemplados en los procesos de resocialización y normatividad vigente. 
2 El hacinamiento en las URIS y estaciones de policía y ante la decisión de hacer traslados de estas Personas Privadas de la Libertad a la Cárcel Distrital, llevaría a que se supere la capacidad máxima, generando falencias en la seguridad, afectando la cobertura del servicio por parte del Cuerpo de Custodia y Vigilancia, a su vez se presentaría una vulneración de los derechos humanos de los Personas Privadas de la Libertad y se perdería la acreditación de la Asociación Americana de Correccionales ACA. 
3 En las remisiones médicas a centros hospitalarios, la infraestructura de los mismos presenta falencias que afectan la seguridad, lo que eleva la posibilidad de fugas o rescates de los PPL.
4 Falta de colaboración de ERON en el trámite de notificaciones en procesos disciplinarios.
5 No contar con la cantidad necesaria de recurso humano para dar celeridad a los procesos y procedimientos jurídicos.</t>
  </si>
  <si>
    <t>GESTIÓN JURIDICA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</si>
  <si>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</si>
  <si>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Inicia con los requerimientos que le realizan a la Secretaría a través del buzón de notificaciones judiciales, el sistema de gestión documental y/o los requerimientos de todas las áreas de la entidad mediante los canales de comunicación institucionales, continúa con el análisis de cada caso bajo los lineamientos del ordenamiento jurídico, la jurisprudencia y conceptos que apliquen según la materia y termina con el pronunciamiento jurídico o con la notificación del pronunciamiento de fondo en el expediente disciplinario de conformidad con la normatividad vigente</t>
  </si>
  <si>
    <t xml:space="preserve">1.  Diligenciamiento y envio de la información a los despachos judiciales
2. Oportunidad para respuesta cuando depende de una entidad externa o el suminsitro de informacion por las diferentes dependencia de la Secretaria
</t>
  </si>
  <si>
    <t>La Dirección Jurídica y Contractual brinda apoyo a todos los procesos de la Entidad a través de la asesoría prestada en  jurídicos y judiciales, para cumplir a cabalidad con el objeto y funciones misionales. La dirección, a su vez, se relaciona con las áreas al momento de requerir insumos para la  respuesta a las tutelas y demás acciones constitucionales; la revisión y elaboración de actos administrativos de carácter general y particular; la emisión de conceptos; la respuesta a las PQRSDF presentadas por la ciudadanía; la representación judicial y extrajudicial de la entidad; el desarrollo de las segundas instancias en los procesos del Código Nacional de Seguridad y Convivencia Ciudadana; la revisión a los proyectos de Ley y de Acuerdo Distrital; y el trámite de la etapa de juzgamiento de los procesos disciplinarios. Lo anterior en armonia con los lineamientos que al respecto emita la Secretaria Juridica Distrital, en cumplimiento de lo dispuesto en el Acuerdo Distrital 638 de 2016 articulo 3, modificado por el art. 2, Decreto Distrital 798 de 2019, numeral 4.</t>
  </si>
  <si>
    <t>La dirección Jurídica y Contractual es un área transversal, su estructura se compone principalmente de equipos distribuidos para adelantar actividades de defensa judicial, gestión y producción normativa; equipo segundas instancias Código Nacional de Seguridad y Convivencia Ciudadana; equipo procesos disciplinarios en etapa de juzgamiento; y gestión documental,  y cuenta con personal profesional, técnico y de apoyo para el desempeño de las funciones.</t>
  </si>
  <si>
    <t>1. Insuficiencia de recurso humano para atender el volumen de solicitudes y desarrollar con eficiencia la variedad de funciones a cargo de la dirección. 
2. Diversidad y volumen de temas que se relacionan con toda la entidad lo que dificulta la especialidad en el trabajo de los asuntos de conocimiento de la dirección.</t>
  </si>
  <si>
    <r>
      <t>1. Desarrollar estrategias internas de relacionamiento para contribuir a la coordinación y comunicación de las áreas e incidir en una eficiente gestión en la defensa judicial de la entidad. 
2. Implementar la herramienta Tecnologica</t>
    </r>
    <r>
      <rPr>
        <sz val="11"/>
        <color rgb="FF00B050"/>
        <rFont val="Arial"/>
        <family val="2"/>
      </rPr>
      <t xml:space="preserve"> </t>
    </r>
    <r>
      <rPr>
        <sz val="11"/>
        <rFont val="Arial"/>
        <family val="2"/>
      </rPr>
      <t>que permitirá la consolidación de criterios utilizados para la toma de decisiones en segunda instancia del Código Nacional de Seguridad y Convivencia Ciudadana.
3. Adquirir herramientas tecnológicas necesarias para el desarrollo, seguimiento y control de las actividades asignadas. (Es posible que se pase a Oportunidad teniendo en cuenta que corresponde a algo que podemos adquirir).</t>
    </r>
  </si>
  <si>
    <t>1. Organización y disposición del equipo para responder a todas las acciones de tutela en los términos establecidos por la ley. 
2. Organización de los diferentes procesos del área que permite su control y seguimiento.
3. El uso de un archivo electrónico con la organización adecuada, de fácil manejo, distribuido en carpetas ubicadas en SharePoint, el cual se encuentra en constante actualización para mantener los expedientes completos. 
4. Alto nivel de disposición en tiempos de contingencia para cumplir con las metas establecidas por parte del equipo de trabajo.</t>
  </si>
  <si>
    <r>
      <t>1. Aumento de actividades por directrices institucionales, de las funciones a cargo de la Dirección Jurídica y Contractual y disminución de los recursos asignados para atender sus necesidades en la contratación de personal.
2. Constantes cambios en materia jurídica y de plataformas estatales en las cuales se debe diligenciar la información que se genere en la Dirección. 
3 Proponer una estructura separada de la gestion juridica y la gestion contractual, para lo cual se requiere la modificacion a la estructura administrativa de la Secretaría, y que se concretaría con la creación de dos dependencias con funciones y metas por sepárado.</t>
    </r>
    <r>
      <rPr>
        <sz val="11"/>
        <color rgb="FFFF0000"/>
        <rFont val="Arial"/>
        <family val="2"/>
      </rPr>
      <t xml:space="preserve">
</t>
    </r>
    <r>
      <rPr>
        <sz val="11"/>
        <rFont val="Arial"/>
        <family val="2"/>
      </rPr>
      <t xml:space="preserve">3. Falta de direccionamiento correcto de la correspondencia del proceso de atención y servicio al ciudadano, cuando llega a la Dirección Jurídica han vencido los términos o están próximos a vencer.    
4. Falta de documentación que reposa en la Secretaría de Gobierno y no es enviada a los despachos judiciales ni a esta Secretaría, dentro de los términos para adelantar los trámites frente a los procesos judiciales que versan sobre horas extras y pago de sentencias condenatorias.
5. Inconvenientes al acceder a la información que depende de otros procesos lo que dificulta realizar una adecuada planeación del trabajo y dirección del personal. </t>
    </r>
  </si>
  <si>
    <t>GESTIÓN DE RECURSOS FISICOS AL SERVICIO DE LA ENTIDAD</t>
  </si>
  <si>
    <t>Gestionar los recursos al servicio de la Entidad, mediante la prestación de los servicios de apoyo administrativo, logístico y control de inventarios, con el fin de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</si>
  <si>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prestación de los servicios administrativos, finaliza con el seguimiento de los servicios ejecutados y la definición de Oportunidades preventivas o de mejora para el proceso.</t>
  </si>
  <si>
    <r>
      <t xml:space="preserve">Realizar el seguimiento a los productos generados por el proceso, para el correcto funcionamiento de la Entidad. </t>
    </r>
    <r>
      <rPr>
        <sz val="11"/>
        <color rgb="FFFF0000"/>
        <rFont val="Arial"/>
        <family val="2"/>
      </rPr>
      <t/>
    </r>
  </si>
  <si>
    <t>El proceso de Gestión de Recursos Físicos al Servicio de la Entidad, es un proceso de apoyo a nivel transversal, que debe interactuar con la mayoría de procesos de la Entidad, además de tener en cuenta el contexto externo para su operación.</t>
  </si>
  <si>
    <t>El proceso de Gestión de Recursos Físicos al Servicio de la Entidad, es un proceso de apoyo a nivel transversal, que debe interactuar con la mayoría de procesos de la Entidad, lo que hace que tenga múltiples entradas y salidas. Este proceso esta organizado por grupos de trabajo (Recursos físicos, Almacén y Mantenimiento), lo que permite tomar las decisiones adecuadas para el cumplimiento de sus objetivo.</t>
  </si>
  <si>
    <t>Falencias en la administración de los bienes a cargo de la Dirección de Recursos Físicos y Gestión documental.</t>
  </si>
  <si>
    <t xml:space="preserve">Identificación de necesidades mediante la realización de mesas de trabajo con clientes internos. 
Estructuración de procesos mediante mesas de trabajo interdisciplinarios con clientes internos interesados en los procesos desarrollados. 
Realizar jornadas de sensibilización, capacitación y socializaciones interactivas que permitan acciones lúdicas en la concientización a los clientes internos en la relevancia de los temas de la dependencia.
Identificación de mejoras a través de reuniones internas de los diferentes grupos de trabajo que constituyen el proceso. </t>
  </si>
  <si>
    <t xml:space="preserve">Se cuenta con un Grupo humano con la experiencia en los servicios prestados por el proceso.
Se cuenta con un Grupo humano motivado constantemente por las estrategias de retroalimentación y apoyo del líder del proceso.
Procedimientos, instructivos y demás lineamientos claramente definidos para el desarrollo de las actividades, establecidos mediante trabajo colaborativos con los demás procesos que interactúan con el propio. 
Nuestros clientes reconocen que los servicios ofrecidos por la dependencia y la disposición de parte de los servidores de la dependencia para la gestionan y resolución de sus requerimientos. 
Premio recibido por la gestión realizada por la Almacenista General de la Entidad en las vigencias 2020 y 2021. </t>
  </si>
  <si>
    <t>Resistencia al cambio en la normatividad, directrices y/o lineamientos establecidos por el proceso por parte de los clientes internos.
Cambio en la normatividad de contratación constante. 
Gestión inapropiada en la perdida de bienes en custodia de los procesos
Deficiencia en la asunción de responsabilidades y desarrollo de actividades por parte de los clientes internos interesados en la estructuración de los procesos contractuales.
Incumplimiento de los clientes internos en la aplicación de los procedimientos a cargo del proceso. 
Poco interés por parte de la Entidad en la importancia del control de bienes.</t>
  </si>
  <si>
    <t>GESTIÓN DE SEGURIDAD Y CONVIVENCIA</t>
  </si>
  <si>
    <t>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Implementar estrategias y acciones interinstitucionales orientadas a mejorar la confianza entre la ciudadanía y la institucionalidad por medio del fortalecimiento de conductas de auto regulación, regulación mutua, diálogo y participación social y cultura ciudadana que transformen las conflictividades sociales y mejoren la seguridad ciudadana.</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</si>
  <si>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</si>
  <si>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t xml:space="preserve">Este proceso inicia con la planificación del proceso, continúa con la implementación en los territorios y finaliza con el seguimiento y evaluación de las acciones realizadas. </t>
  </si>
  <si>
    <t>*Identificar las necesidades en materia de seguridad y convivencia y priorizar los lugares a intervenir.
*Diseñar, planificar e implementar planes, estrategias e iniciativas de prevención y control, así como acciones interinstitucionales para el control y mitigación del delito. 
*Incentivar la participación ciudadana alrededor de la Seguridad y la Convivencia.
*Contribuir a disminuir las alteraciones del orden público, en el marco de la protesta, a través del acompañamiento del equipo de gestores de convivencia de los eventos masivos.</t>
  </si>
  <si>
    <t xml:space="preserve">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Ciudadana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</si>
  <si>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El Plan Integral de Seguridad Ciudadana Convivencia y Acceso Justicia -PISCCJ es el documento de planeación estratégica, en el cual se definen las estrategias y líneas de acción, trazadas de manera conjunta, para atender las problemáticas y los hechos que atentan contra la convivencia y la seguridad ciudadana.
La Subsecretaría de Seguridad y Convivencia como líder del proceso de Gestión de Seguridad y Convivencia, implementa estrategias encaminadas a mitigar los factores de riesgo asociados a los principales delitos y comportamientos contrarios que afectan la seguridad y convivencia de los Bogotanos.  
Se desarrollan tres líneas de prevención del delito: 
1.	Consolidación de entornos de confianza, donde confluyen zonas de especial interés como colegios, parques, estaciones de Transmilenio, zonas de consumo de licor y rumba, entre otros. 
2.	Prevención de violencias y delitos en poblaciones en alto riesgo (jóvenes, mujeres, población LGBTI, entre otras). 
3.	Promoción y fortalecimiento de la participación ciudadana logrando la corresponsabilidad de los ciudadanos en la prevención del delito. 
Se implementan estrategias de control del delito:
1.	Articulación de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2.	Desarrollo de planes y estrategias para la reducción de los delitos de alto impacto.
3.	Coordinación con las demás entidades del distrito y la nación para que a través de sus misionalidades y obligaciones integren sus esfuerzos a la política de seguridad del Distrito, enfocada en garantizar orden y unas condiciones óptimas en el espacio público.</t>
  </si>
  <si>
    <t>Alta rotación de servidores por lo que se deben adelantar constantes procesos de reclutamiento, selección, contratación, capacitación y formación de los equipos de trabajo.
Dificultad para la medición de percepción de seguridad en entornos priorizados.
No existe personal de planta suficiente, que pueda soportar la actividad misional de la Subsecretaría de Seguridad y Convivencia y la operacionalización de las estrategias depende en un 100% de contratistas.
La Secretaría Distrital de Seguridad y Convivencia no tiene facultades especificas como autoridad de Policía y esto dificulta la coordinación interinstitucional con otros sectores administrativos.</t>
  </si>
  <si>
    <t xml:space="preserve">Formalizar procesos y espacios de intercambio datos/información con entidades distritales y nacionales en clave de control del delito.  
Implementar metodologías para la evaluación de las estrategias de Seguridad y Convivencia implementadas.
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</si>
  <si>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r>
      <t xml:space="preserve">Articulación con organismos de investigación y judicialización que permite hacer aportes significativos para la desarticulación de estructuras criminales.
Reconocimiento del rol de gestores de convivencia en los territorios, lo cual facilita establecer relaciones con agentes de la comunidad que revisten importancia para la realización y resultado de las actividades.
</t>
    </r>
    <r>
      <rPr>
        <sz val="11"/>
        <rFont val="Arial"/>
        <family val="2"/>
      </rPr>
      <t xml:space="preserve">Modelo de análisis para </t>
    </r>
    <r>
      <rPr>
        <sz val="11"/>
        <color theme="1"/>
        <rFont val="Arial"/>
        <family val="2"/>
      </rPr>
      <t xml:space="preserve">realizar la recolección de datos e información acerca de la posible existencia de organizaciones y mercados criminales en la ciudad, lo que facilita la  identificación de estructuras criminales.
</t>
    </r>
  </si>
  <si>
    <t xml:space="preserve">Demoras en los tiempos en el desarrollo del proceso contractual para la vinculación de los equipos de trabajo de la Subsecretaría, teniendo en cuenta la cantidad de personas vinculadas mediante la modalidad de prestación de servicios.
Uso de las vías de hecho en el ejercicio de la protesta social, generando tensiones entre autoridades y actores sociales.
Las Políticas Públicas que se implementan por parte de las demás Secretarías, requieren la inclusión de productos de la subsecretaría de seguridad, que demandan acciones adicionales a las ya establecidas en la planificación, generando costos que no tienen una fuente de financiación diferente a los proyectos de inversión. Internamente se dificulta la inclusión de estas acciones dentro del proyecto de inversión. 
Carencia en el pie de fuerza de la Policía Metropolitana de Bogotá para la implementación de acciones de control en algunas localidades de Bogotá.
La dependencia de la planeación operativa de la Policía Metropolitana de Bogotá, le resta autonomía a la toma de decisiones por parte de la Subsecretaría. </t>
  </si>
  <si>
    <t>GESTIÓN DE TECNOLOGÍAS DE INFORMACIÓN</t>
  </si>
  <si>
    <t>Fortalecer la capacidad institucional y la gestión administrativa que permite el cumplimiento de la misión institucional.</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</si>
  <si>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</si>
  <si>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Inicia con la planeación de actividades requeridas para mantener y/o mejorar el proceso de gestión de tecnologías de información; continúa con la ejecución de actividades requeridas para mantener y/o mejorar el proceso de gestión de tecnologías de información y la implementación de la estrategia de uso y apropiación en tecnologías de la información y finaliza con la definición e implementación de acciones preventivas o de mejora para el proceso</t>
  </si>
  <si>
    <t>a. Alinear el Plan Estratégico de Tecnologías de la Información - PETI, con los demás procesos de la Entidad, a fin de identificar las soluciones tecnológicas a implementar que contribuyan con la transformación digital
b. Gestionar de manera oportuna y con la calidad requerida la atención de solicitudes, incidentes y/o problemas que se dan en la prestación de las soluciones e infraestructura tecnológica.
c. Implementar la integración y/o interoperabilidad entre las soluciones tecnológicas
d. Coordinar la implementación del Sistema de Gestión de Seguridad de la Información - SGSI
e. Estructurar e implementar de manera conjunta con los demás procesos: Arquitectura Empresarial, Plan de Continuidad del Negocio y Gobierno y Calidad del dato.
f. Fortalecer el  acompañamiento y apropiación a las áreas funcionales para el uso adecuado  de las soluciones tecnológicas.</t>
  </si>
  <si>
    <t>El proceso de Gestión de Tecnologías de Información se relaciona con los demás procesos de la Entidad y otras entidades del orden distrital y nacional en la implementación de soluciones tecnológicas (sistemas de información, servicios tecnológicos y servicios cuidados digitales) orientadas a la optimización de la gestión, mejorar la interacción con el ciudadano y contar con información oportuna y de calidad para la toma de decisiones, contemplando efectividad en la gestión de los recursos y satisfacción de las necesidades identificadas.
Así mismo, mediante la disposición de las soluciones tecnológicas contribuye a recopilar, procesar, almacenar y difundir información para apoyar la toma de decisiones de los procesos de: Fortalecimiento de Capacidades Operativas para la S, C y AJ, Direccionamiento sectorial e institucional, Gestión Financiera, Gestión Humana, Gestión de Recursos Físicos y Documental, Atención y Servicio al Ciudadano, Acceso y Fortalecimiento a la Justicia y Gestión de emergencias</t>
  </si>
  <si>
    <t>El proceso de Gestión de Tecnologías de Información opera en el marco de referencia de la Arquitectura de Tecnologías de la Información, estructurando equipos de trabajo para:
a. Brindar directrices para implementar esquemas de gobernabilidad de Tecnologías de Información y para adoptar las políticas que permitan alinear los procesos y planes de la institución con los del sector.
b. Planear, diseñar la arquitectura de software, el ciclo de vida, los soportes y la gestión de las soluciones tecnológicas que facilitan y habilitan las dinámicas en la Entidad
c. Gestionar con mayor eficacia y transparencia la infraestructura tecnológica que soporta los servicios tecnológicos de la Entidad
d. Definir la estrategia y prácticas concretas que apoyan la adopción del marco y la gestión TI que requiere la Entidad para implementar la Arquitectura Tecnologías de Información,  para lograr que esté alineada con las estrategias institucionales y sectoriales</t>
  </si>
  <si>
    <t>Insuficiente: 
- Determinación y aplicación de acuerdos de niveles de operación al interior del proceso
- Diligenciamiento del instrumento de registro de las acciones de seguimiento a los contratos de soporte y/o mantenimiento para los bienes de la Infraestructura tecnológica (Hardware y software ).
- Integración y/o interoperabilidad entre las soluciones tecnológicas implementadas
- Documentación de las soluciones tecnológicas implementadas.
- Determinación de acciones de evaluación y análisis de las actividades de uso y apropiación
- Acuerdos de niveles de servicio del proceso hacia otros procesos
- Gestión del conocimiento del proceso en razón a falencias en documentación 
b. Inexistencia:
- Acciones para el conocimiento y apropiación de tendencias tecnológicas</t>
  </si>
  <si>
    <t>a. Participación en la formulación de normatividad y lineamientos emitidos por el Ministerio de Tecnologías de la Información y las Comunicaciones - MinTIC y la Alta Consejería Distrital de Tecnologías y Comunicaciones - TIC
b. Adopción nuevas tendencias del mercado en la administración, operación, mantenimiento y soporte de recursos y servicios tecnológicos
c. Interacción con otras Entidades del orden distrital y nacional para compartir experiencias y/o adelantar acciones conjuntas 
d. - Implementación de las políticas de gobierno y seguridad digital en la Entidad, contribuyendo a la transformación digital  e incorporando seguridad digital  en  los  procesos, trámites, servicios, soluciones  e  infraestructura tecnológica.</t>
  </si>
  <si>
    <t xml:space="preserve">Amenazas </t>
  </si>
  <si>
    <t>a. Posición del proceso de Gestión de Tecnologías de Información como Estratégico al interior de la Entidad, lo que permite dar lineamientos tecnológicos al interior de la Entidad para optimizar los procesos.
b. Expectativas y necesidades identificadas por parte de funcionarios y/o contratistas de la Entidad, para sensibilización y capacitación en temas asociados con tecnologías de la información.
c. Adopción y uso de herramientas de trabajo colaborativo y servicios tecnológicos dispuestos pare el trabajo remoto de funcionarios y/o contratistas de la Entidad
d. Virtualización de los trámites y servicios Ciudadanos digitales de la Entidad, que facilitan la interacción con el ciudadano a través del sitio web.
e. Disposición de los soluciones tecnológicas e infraestructura basado en el modelo por servicios, así como la nube, ajustados a las necesidades de la Entidad</t>
  </si>
  <si>
    <t>a. Demoras y falta claridad  en la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retrasos en la implementación de las soluciones tecnológicas 
b. Insuficiente apropiación de las políticas de gobierno y seguridad digital por parte de los demás procesos
c. Indisponibilidad del talento humano al interior de los procesos que apoyen en la  implementación de las políticas de gobierno y seguridad digital.
d. Difícil consecución de recurso humano especializado en TIC por condiciones no competitivas en el sector
e. Variaciones del entorno económico y financiero (Efectos de la variación del precio del Dólar)  
f. Ataques a la infraestructura tecnológica
g. Insuficiente asignación presupuestal para garantizar la capacidad y continuidad en la prestación de los  servicios del proceso de Gestión de Tecnologías de Información.
h. Obsolencia en los elementos  de software  de la infraestructura tecnológica o no acordes para la operación de las soluciones tecnológicas por falta de asignación de recursos.</t>
  </si>
  <si>
    <t>GESTIÓN TECNOLÓGICA DE SEGURIDAD Y EMERGENCIAS</t>
  </si>
  <si>
    <t>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</si>
  <si>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 xml:space="preserve">Gestionar las herramientas tecnológicas de seguridad y emergencias por medio de proyectos de infraestructura, soporte, asesoría y supervisión a la prestación de los servicios tecnológicos para garantizar la operación de los sistemas.  </t>
  </si>
  <si>
    <t>Inicia con la identificación de necesidades de proyectos de infraestructura, soporte, asesoría e identificación de oportunidades de mejora en las herramientas tecnológicas de seguridad y emergencias, continua con su análisis, evaluación y viabilidad del requerimiento y finaliza con la propuesta o entrega de la solución y la definición e implementación de acciones preventivas o de mejora para el proceso.</t>
  </si>
  <si>
    <t>Gestionar el mantenimiento para el funcionamiento operativo tecnológico de los subsistemas (Vesta, PremierOne CAD, Radiocomunicación, Videovigilancia, infraestructura, sistemas de información, entre otros) del C4</t>
  </si>
  <si>
    <r>
      <t xml:space="preserve">1. Policía Metropolitana de Bogotá - MEBOG y Bomberos-UAE (radio): de acuerdo al decreto 510 del 2019, con estas entidades se procesa, recolecta y comparte información proveniente de la operación con el fin de atender eventos de seguridad y emergencias, y poder contribuir a la toma de decisiones asertivas para el manejo de recursos y poder atender de manera oportuna el evento presentado.    
2. Entidades privadas (Sistema de Video Vigilancia-SVV): la SDSCJ a través del C4 suscribe convenios con entidades de orden distrital y nacional, con el fin de garantizar el acceso de video en tiempo real y poder obtener una mayor cobertura en el monitoreo de incidentes de seguridad y emergencias del distrito.  </t>
    </r>
    <r>
      <rPr>
        <sz val="11"/>
        <color rgb="FFFF0000"/>
        <rFont val="Arial"/>
        <family val="2"/>
      </rPr>
      <t xml:space="preserve">
</t>
    </r>
    <r>
      <rPr>
        <sz val="11"/>
        <rFont val="Arial"/>
        <family val="2"/>
      </rPr>
      <t>3. Operadores y/o aliados tecnológicos: brindar servicios de tipo tecnológico, soporte y demás, generando un ecosistema robusto que contribuya a la operación tecnológica del C4.   
4. Interventorías: analizar y acoger las recomendaciones que se emiten en el desarrollo del seguimiento técnico en el cumplimiento estricto del contrato, teniendo en cuenta su conocimiento especializado en la material el cual ayuda al C4 en  fortalecer el componente tecnológico (Número único de seguridad y emergencias-NUSE).
5. Proceso Gestión de Tecnologías de la información: brindar asesoría en estándares de calidad, seguridad y servicio con el propósito de articular la gestión que se desarrolla en el C4.
6. Proceso Gestión Contractual (Dirección Técnica): velar por el cumplimiento de las necesidades tecnológicas requeridas por el C4, con el fin de ser adquiridas o contratadas por la entidad.</t>
    </r>
  </si>
  <si>
    <t>El proceso esta compuesto por equipos de trabajo de acuerdo a cada una de su especialidades: Coordinación de Operación Tecnológica, Gestión del Sistema de Video Vigilancia, Gestión del sistema de telecomunicaciones, Gestión de los datos, Gestión del sistema NUSE y Gestión de la seguridad de la información.
Cada equipo tiene asignado un líder quien se encarga de verificar, controlar y monitorear el funcionamiento de cada especialidad.
Cada uno de estos equipos de trabajo deben interactuar con cada oficina de la secretaria o entidad que requiera con el fin de fortalecer la gestión tecnológica del C4.
Los equipos de trabajo del AINTEC (área de integración tecnológica) participan como apoyo a la supervisión de diferentes contratos que fortalecen el componente tecnológico para lo cual se debe generar diferentes análisis, monitoreos y controles, entre otros con el fin de fortalecer la gestión tecnológica para la seguridad y emergencias.
La ejecución de las actividades relacionadas con el proceso de desarrollaran de acuerdo a los establecido en los procedimientos internos del proceso.</t>
  </si>
  <si>
    <t xml:space="preserve">1. Obsolescencia tecnológica de los componentes del C4. 
2. Desconocimiento de la infraestructura con la que cuenta la operación tecnológica del C4, así mismo perdida del conocimiento técnico apropiado.  
3. Limitado seguimiento en el desarrollo, seguimiento, evaluación y monitoreo de las plataformas tecnológicas.
</t>
  </si>
  <si>
    <t>1. Implementación de nuevas tecnologías que contribuyan a la operación en la gestión de seguridad y emergencias, enfocadas a mejorar la ubicación, sistema de información geográfica, gestión de plataformas y posibilidad de contacto directo de personal con discapacidad auditiva para que directamente hagan uso de la Línea 123.
2. Generar espacios con contratistas con el fin de suscitar valores agregados como capacitaciones y proyectos pilotos los cuales se puedan evidenciar en el funcionamiento de las nuevas las tecnologías que puedan ser compatibles y que contribuyan al fortalecimiento de la operación tecnológica.
3. Potenciar las alianzas estratégicas que aporten competencias tecnológicas, transfiriendo conocimiento y trabajo colaborativo para el beneficio y fortalecimiento del C4.</t>
  </si>
  <si>
    <t>1. Comunicación interinstitucional adecuada permitiendo el fortalecimiento tecnológico agilizando los procesos de atención de incidentes de seguridad y emergencias.
2. Toma de decisiones acertadas gracias a la infraestructura que tiene el C4 la cual reduce tiempos para la atención de incidentes de seguridad y emergencias.
3. Dinámica permanente enfocada al mejoramiento continuo de la infraestructura tecnológica, mediante la ejecución de pruebas piloto.</t>
  </si>
  <si>
    <t>1. Dependencia de proveedores, contratistas y demás actores que intervienen en la administración, mantenimiento y sostenimiento de la infraestructura tecnológica.
2. Presupuesto limitado para el fortalecimiento tecnológico que requiere la operación del C4.
3. Evolución tecnológica permanente.
4. Vandalismo hacia los diferentes recursos tecnológicos (Cámaras).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</si>
</sst>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 #,##0.00_-;\-&quot;$&quot;\ * #,##0.00_-;_-&quot;$&quot;\ * &quot;-&quot;??_-;_-@_-"/>
    <numFmt numFmtId="43" formatCode="_-* #,##0.00_-;\-* #,##0.00_-;_-* &quot;-&quot;??_-;_-@_-"/>
    <numFmt numFmtId="164" formatCode="0.0%"/>
    <numFmt numFmtId="165" formatCode="#,##0_ ;\-#,##0\ "/>
  </numFmts>
  <fonts count="58">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color theme="1"/>
      <name val="Calibri"/>
      <family val="2"/>
      <scheme val="minor"/>
    </font>
    <font>
      <sz val="11"/>
      <color theme="1"/>
      <name val="Calibri"/>
      <family val="2"/>
      <scheme val="minor"/>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
      <sz val="10"/>
      <color rgb="FF000000"/>
      <name val="Arial"/>
      <family val="2"/>
    </font>
    <font>
      <strike/>
      <sz val="11"/>
      <name val="Arial"/>
      <family val="2"/>
    </font>
    <font>
      <b/>
      <sz val="16"/>
      <color rgb="FFFF0000"/>
      <name val="Calibri"/>
      <family val="2"/>
      <scheme val="minor"/>
    </font>
    <font>
      <b/>
      <sz val="16"/>
      <color rgb="FFFF0000"/>
      <name val="Arial"/>
      <family val="2"/>
    </font>
    <font>
      <sz val="11"/>
      <name val="Calibri"/>
      <family val="2"/>
      <scheme val="minor"/>
    </font>
    <font>
      <b/>
      <sz val="14"/>
      <name val="Arial"/>
      <family val="2"/>
    </font>
    <font>
      <sz val="11"/>
      <color rgb="FFFF0000"/>
      <name val="Arial"/>
      <family val="2"/>
    </font>
    <font>
      <sz val="11"/>
      <color rgb="FF00B0F0"/>
      <name val="Arial"/>
      <family val="2"/>
    </font>
    <font>
      <u/>
      <sz val="11"/>
      <color theme="1"/>
      <name val="Arial"/>
      <family val="2"/>
    </font>
    <font>
      <sz val="12"/>
      <name val="Arial"/>
      <family val="2"/>
    </font>
    <font>
      <sz val="11"/>
      <color rgb="FFFF00FF"/>
      <name val="Arial"/>
      <family val="2"/>
    </font>
    <font>
      <sz val="11"/>
      <color rgb="FF0070C0"/>
      <name val="Arial"/>
      <family val="2"/>
    </font>
    <font>
      <sz val="11"/>
      <color rgb="FF00B050"/>
      <name val="Arial"/>
      <family val="2"/>
    </font>
    <font>
      <sz val="11"/>
      <color theme="4" tint="0.39997558519241921"/>
      <name val="Arial"/>
      <family val="2"/>
    </font>
    <font>
      <b/>
      <sz val="12"/>
      <name val="Arial"/>
      <family val="2"/>
    </font>
    <font>
      <b/>
      <i/>
      <sz val="11"/>
      <name val="Arial"/>
      <family val="2"/>
    </font>
    <font>
      <b/>
      <sz val="16"/>
      <color rgb="FFFFFFFF"/>
      <name val="Arial"/>
      <family val="2"/>
    </font>
    <font>
      <b/>
      <sz val="11"/>
      <color rgb="FFFFFFFF"/>
      <name val="Arial"/>
      <family val="2"/>
    </font>
    <font>
      <b/>
      <sz val="11"/>
      <color theme="0"/>
      <name val="Arial"/>
      <family val="2"/>
    </font>
    <font>
      <b/>
      <sz val="11"/>
      <color rgb="FF000000"/>
      <name val="Arial"/>
      <family val="2"/>
    </font>
    <font>
      <b/>
      <sz val="11"/>
      <color rgb="FFFF0000"/>
      <name val="Arial"/>
      <family val="2"/>
    </font>
    <font>
      <sz val="11"/>
      <color indexed="8"/>
      <name val="Arial"/>
      <family val="2"/>
    </font>
    <font>
      <b/>
      <sz val="11"/>
      <color indexed="8"/>
      <name val="Arial"/>
      <family val="2"/>
    </font>
    <font>
      <sz val="11"/>
      <color rgb="FF000000"/>
      <name val="Arial"/>
    </font>
    <font>
      <b/>
      <sz val="11"/>
      <color rgb="FF000000"/>
      <name val="Arial"/>
    </font>
    <font>
      <b/>
      <sz val="9"/>
      <color indexed="81"/>
      <name val="Tahoma"/>
      <family val="2"/>
    </font>
    <font>
      <sz val="9"/>
      <color indexed="81"/>
      <name val="Tahoma"/>
      <family val="2"/>
    </font>
    <font>
      <b/>
      <sz val="10"/>
      <color rgb="FF7030A0"/>
      <name val="Arial"/>
      <family val="2"/>
    </font>
    <font>
      <sz val="10"/>
      <color rgb="FFFF0000"/>
      <name val="Arial"/>
      <family val="2"/>
    </font>
    <font>
      <b/>
      <sz val="10"/>
      <color rgb="FF000000"/>
      <name val="Arial"/>
      <charset val="1"/>
    </font>
  </fonts>
  <fills count="3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C6E0B4"/>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0000"/>
        <bgColor rgb="FF000000"/>
      </patternFill>
    </fill>
    <fill>
      <patternFill patternType="solid">
        <fgColor rgb="FF808080"/>
        <bgColor rgb="FF000000"/>
      </patternFill>
    </fill>
    <fill>
      <patternFill patternType="solid">
        <fgColor rgb="FFFFFF00"/>
        <bgColor indexed="64"/>
      </patternFill>
    </fill>
    <fill>
      <patternFill patternType="solid">
        <fgColor theme="2" tint="-0.749992370372631"/>
        <bgColor theme="5"/>
      </patternFill>
    </fill>
    <fill>
      <patternFill patternType="solid">
        <fgColor theme="1"/>
        <bgColor theme="5"/>
      </patternFill>
    </fill>
    <fill>
      <patternFill patternType="solid">
        <fgColor theme="9"/>
        <bgColor indexed="64"/>
      </patternFill>
    </fill>
    <fill>
      <patternFill patternType="solid">
        <fgColor theme="2" tint="-0.749992370372631"/>
        <bgColor indexed="26"/>
      </patternFill>
    </fill>
    <fill>
      <patternFill patternType="solid">
        <fgColor theme="1" tint="0.34998626667073579"/>
        <bgColor indexed="64"/>
      </patternFill>
    </fill>
    <fill>
      <patternFill patternType="solid">
        <fgColor theme="2" tint="-9.9978637043366805E-2"/>
        <bgColor theme="5"/>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FFFFFF"/>
        <bgColor rgb="FFCCFFFF"/>
      </patternFill>
    </fill>
    <fill>
      <patternFill patternType="solid">
        <fgColor theme="0"/>
        <bgColor rgb="FFCCFFFF"/>
      </patternFill>
    </fill>
    <fill>
      <patternFill patternType="solid">
        <fgColor theme="0"/>
        <bgColor rgb="FF000000"/>
      </patternFill>
    </fill>
    <fill>
      <patternFill patternType="solid">
        <fgColor rgb="FFFFFFFF"/>
        <bgColor rgb="FFFFFFFF"/>
      </patternFill>
    </fill>
    <fill>
      <patternFill patternType="solid">
        <fgColor rgb="FFFFFFFF"/>
        <bgColor rgb="FF000000"/>
      </patternFill>
    </fill>
  </fills>
  <borders count="9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medium">
        <color rgb="FF000000"/>
      </left>
      <right/>
      <top/>
      <bottom/>
      <diagonal/>
    </border>
    <border>
      <left/>
      <right style="medium">
        <color rgb="FF000000"/>
      </right>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right style="thin">
        <color theme="1"/>
      </right>
      <top/>
      <bottom/>
      <diagonal/>
    </border>
    <border>
      <left style="medium">
        <color theme="1"/>
      </left>
      <right style="thin">
        <color theme="1"/>
      </right>
      <top/>
      <bottom/>
      <diagonal/>
    </border>
    <border>
      <left style="thin">
        <color theme="1"/>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7">
    <xf numFmtId="0" fontId="0" fillId="0" borderId="0"/>
    <xf numFmtId="0" fontId="10" fillId="0" borderId="0"/>
    <xf numFmtId="0" fontId="11" fillId="0" borderId="0"/>
    <xf numFmtId="43" fontId="11" fillId="0" borderId="0" applyFont="0" applyFill="0" applyBorder="0" applyAlignment="0" applyProtection="0"/>
    <xf numFmtId="41"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657">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5" fillId="2" borderId="0" xfId="0" applyFont="1" applyFill="1" applyAlignment="1">
      <alignment horizontal="center" vertical="center" wrapText="1" readingOrder="1"/>
    </xf>
    <xf numFmtId="0" fontId="1" fillId="2" borderId="0" xfId="1" applyFont="1" applyFill="1" applyAlignment="1">
      <alignment horizontal="center" vertical="center"/>
    </xf>
    <xf numFmtId="0" fontId="1" fillId="0" borderId="0" xfId="1" applyFont="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3" fillId="2" borderId="0" xfId="0" applyFont="1" applyFill="1" applyAlignment="1">
      <alignment horizontal="center" vertical="center" wrapText="1"/>
    </xf>
    <xf numFmtId="0" fontId="13" fillId="3" borderId="3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0" borderId="0" xfId="0" applyFont="1" applyAlignment="1">
      <alignment horizontal="center" vertical="center" wrapText="1"/>
    </xf>
    <xf numFmtId="0" fontId="1" fillId="0" borderId="0" xfId="1" applyFont="1" applyAlignment="1">
      <alignment vertical="top"/>
    </xf>
    <xf numFmtId="0" fontId="17" fillId="7" borderId="30" xfId="1" applyFont="1" applyFill="1" applyBorder="1" applyAlignment="1">
      <alignment horizontal="justify" vertical="top" wrapText="1"/>
    </xf>
    <xf numFmtId="0" fontId="18" fillId="8" borderId="30" xfId="1" applyFont="1" applyFill="1" applyBorder="1" applyAlignment="1">
      <alignment horizontal="justify" vertical="top" wrapText="1"/>
    </xf>
    <xf numFmtId="0" fontId="18" fillId="8" borderId="30" xfId="1" applyFont="1" applyFill="1" applyBorder="1" applyAlignment="1">
      <alignment horizontal="justify" vertical="top"/>
    </xf>
    <xf numFmtId="0" fontId="19" fillId="0" borderId="0" xfId="1" applyFont="1" applyAlignment="1">
      <alignment vertical="top"/>
    </xf>
    <xf numFmtId="0" fontId="20" fillId="9" borderId="30" xfId="1" applyFont="1" applyFill="1" applyBorder="1" applyAlignment="1">
      <alignment horizontal="center" vertical="top"/>
    </xf>
    <xf numFmtId="0" fontId="22" fillId="0" borderId="0" xfId="1" applyFont="1" applyAlignment="1">
      <alignment vertical="top"/>
    </xf>
    <xf numFmtId="0" fontId="23" fillId="4" borderId="30" xfId="1" applyFont="1" applyFill="1" applyBorder="1" applyAlignment="1">
      <alignment horizontal="justify" vertical="top" wrapText="1"/>
    </xf>
    <xf numFmtId="0" fontId="25" fillId="12" borderId="30" xfId="1" applyFont="1" applyFill="1" applyBorder="1" applyAlignment="1">
      <alignment horizontal="center" vertical="top" wrapText="1"/>
    </xf>
    <xf numFmtId="0" fontId="21" fillId="0" borderId="0" xfId="1" applyFont="1" applyAlignment="1">
      <alignment horizontal="center" vertical="top"/>
    </xf>
    <xf numFmtId="0" fontId="23" fillId="13" borderId="30" xfId="1" applyFont="1" applyFill="1" applyBorder="1" applyAlignment="1">
      <alignment horizontal="justify" vertical="top" wrapText="1"/>
    </xf>
    <xf numFmtId="0" fontId="26" fillId="13" borderId="30" xfId="1" applyFont="1" applyFill="1" applyBorder="1" applyAlignment="1">
      <alignment horizontal="justify" vertical="top"/>
    </xf>
    <xf numFmtId="0" fontId="23" fillId="13" borderId="30" xfId="1" applyFont="1" applyFill="1" applyBorder="1" applyAlignment="1">
      <alignment horizontal="justify" vertical="top"/>
    </xf>
    <xf numFmtId="0" fontId="27" fillId="0" borderId="0" xfId="1" applyFont="1" applyAlignment="1">
      <alignment vertical="top"/>
    </xf>
    <xf numFmtId="0" fontId="6" fillId="0" borderId="27" xfId="0" applyFont="1" applyBorder="1" applyAlignment="1" applyProtection="1">
      <alignment horizontal="justify" vertical="center" wrapText="1" readingOrder="1"/>
      <protection locked="0"/>
    </xf>
    <xf numFmtId="0" fontId="6" fillId="0" borderId="14" xfId="0" applyFont="1" applyBorder="1" applyAlignment="1" applyProtection="1">
      <alignment horizontal="justify" vertical="center" wrapText="1" readingOrder="1"/>
      <protection locked="0"/>
    </xf>
    <xf numFmtId="0" fontId="1" fillId="0" borderId="26" xfId="0" applyFont="1" applyBorder="1" applyAlignment="1" applyProtection="1">
      <alignment horizontal="justify" vertical="center" wrapText="1" readingOrder="1"/>
      <protection locked="0"/>
    </xf>
    <xf numFmtId="0" fontId="6" fillId="0" borderId="32" xfId="0" applyFont="1" applyBorder="1" applyAlignment="1">
      <alignment horizontal="justify" vertical="top" wrapText="1"/>
    </xf>
    <xf numFmtId="0" fontId="6" fillId="0" borderId="33" xfId="0" applyFont="1" applyBorder="1" applyAlignment="1">
      <alignment horizontal="justify" vertical="top" wrapText="1"/>
    </xf>
    <xf numFmtId="0" fontId="9" fillId="0" borderId="33" xfId="0" applyFont="1" applyBorder="1" applyAlignment="1">
      <alignment horizontal="justify" vertical="top"/>
    </xf>
    <xf numFmtId="0" fontId="6" fillId="0" borderId="33" xfId="0" applyFont="1" applyBorder="1" applyAlignment="1">
      <alignment horizontal="justify" vertical="top"/>
    </xf>
    <xf numFmtId="0" fontId="1" fillId="0" borderId="33" xfId="1" applyFont="1" applyBorder="1" applyAlignment="1">
      <alignment horizontal="justify" vertical="top"/>
    </xf>
    <xf numFmtId="0" fontId="1" fillId="0" borderId="31" xfId="1" applyFont="1" applyBorder="1" applyAlignment="1">
      <alignment horizontal="justify" vertical="top"/>
    </xf>
    <xf numFmtId="0" fontId="6" fillId="0" borderId="31" xfId="0" applyFont="1" applyBorder="1" applyAlignment="1">
      <alignment horizontal="justify" vertical="top" wrapText="1"/>
    </xf>
    <xf numFmtId="0" fontId="1" fillId="0" borderId="1" xfId="0" applyFont="1" applyBorder="1" applyAlignment="1" applyProtection="1">
      <alignment horizontal="justify" vertical="center" wrapText="1" readingOrder="1"/>
      <protection locked="0"/>
    </xf>
    <xf numFmtId="0" fontId="4" fillId="15" borderId="2" xfId="1" applyFont="1" applyFill="1" applyBorder="1" applyAlignment="1">
      <alignment horizontal="center" vertical="center" wrapText="1"/>
    </xf>
    <xf numFmtId="0" fontId="4" fillId="15" borderId="13" xfId="1" applyFont="1" applyFill="1" applyBorder="1" applyAlignment="1">
      <alignment horizontal="center" vertical="center"/>
    </xf>
    <xf numFmtId="0" fontId="4" fillId="15" borderId="12" xfId="1" applyFont="1" applyFill="1" applyBorder="1" applyAlignment="1">
      <alignment horizontal="center" vertical="center"/>
    </xf>
    <xf numFmtId="0" fontId="4" fillId="15" borderId="2" xfId="1" applyFont="1" applyFill="1" applyBorder="1" applyAlignment="1">
      <alignment horizontal="center" vertical="center"/>
    </xf>
    <xf numFmtId="0" fontId="8" fillId="14" borderId="44"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12" fillId="14" borderId="45"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6" xfId="0" applyFont="1" applyFill="1" applyBorder="1" applyAlignment="1">
      <alignment horizontal="right" wrapText="1"/>
    </xf>
    <xf numFmtId="0" fontId="1" fillId="2" borderId="8" xfId="0" applyFont="1" applyFill="1" applyBorder="1" applyAlignment="1">
      <alignment horizontal="center" vertical="center"/>
    </xf>
    <xf numFmtId="0" fontId="5" fillId="2" borderId="5" xfId="0" applyFont="1" applyFill="1" applyBorder="1" applyAlignment="1">
      <alignment horizontal="right" wrapText="1"/>
    </xf>
    <xf numFmtId="0" fontId="4" fillId="16" borderId="2" xfId="0" applyFont="1" applyFill="1" applyBorder="1" applyAlignment="1">
      <alignment horizontal="center" vertical="center" wrapText="1"/>
    </xf>
    <xf numFmtId="0" fontId="4" fillId="16" borderId="13" xfId="0" applyFont="1" applyFill="1" applyBorder="1" applyAlignment="1">
      <alignment horizontal="center" vertical="center"/>
    </xf>
    <xf numFmtId="0" fontId="4" fillId="14" borderId="2" xfId="0" applyFont="1" applyFill="1" applyBorder="1" applyAlignment="1">
      <alignment horizontal="center" vertical="center" wrapText="1"/>
    </xf>
    <xf numFmtId="0" fontId="4" fillId="14" borderId="13" xfId="0" applyFont="1" applyFill="1" applyBorder="1" applyAlignment="1">
      <alignment horizontal="center" vertical="center"/>
    </xf>
    <xf numFmtId="0" fontId="1" fillId="2" borderId="4" xfId="0" applyFont="1" applyFill="1" applyBorder="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8" fillId="0" borderId="0" xfId="0" applyFont="1" applyAlignment="1">
      <alignment vertical="center" wrapText="1"/>
    </xf>
    <xf numFmtId="0" fontId="1" fillId="2" borderId="26" xfId="0" applyFont="1" applyFill="1" applyBorder="1" applyAlignment="1" applyProtection="1">
      <alignment horizontal="justify" vertical="center" wrapText="1" readingOrder="1"/>
      <protection locked="0"/>
    </xf>
    <xf numFmtId="0" fontId="1" fillId="2" borderId="27" xfId="0" applyFont="1" applyFill="1" applyBorder="1" applyAlignment="1" applyProtection="1">
      <alignment horizontal="justify" vertical="center" wrapText="1" readingOrder="1"/>
      <protection locked="0"/>
    </xf>
    <xf numFmtId="0" fontId="1" fillId="2" borderId="14" xfId="0" applyFont="1" applyFill="1" applyBorder="1" applyAlignment="1" applyProtection="1">
      <alignment horizontal="justify" vertical="center" wrapText="1" readingOrder="1"/>
      <protection locked="0"/>
    </xf>
    <xf numFmtId="0" fontId="1" fillId="0" borderId="14" xfId="0" applyFont="1" applyBorder="1" applyAlignment="1" applyProtection="1">
      <alignment horizontal="justify" vertical="center" wrapText="1" readingOrder="1"/>
      <protection locked="0"/>
    </xf>
    <xf numFmtId="0" fontId="6" fillId="0" borderId="26" xfId="0" applyFont="1" applyBorder="1" applyAlignment="1" applyProtection="1">
      <alignment horizontal="justify" vertical="center" wrapText="1" readingOrder="1"/>
      <protection locked="0"/>
    </xf>
    <xf numFmtId="0" fontId="9" fillId="0" borderId="50" xfId="0" applyFont="1" applyBorder="1" applyAlignment="1">
      <alignment horizontal="justify" vertical="center" wrapText="1" readingOrder="1"/>
    </xf>
    <xf numFmtId="0" fontId="9" fillId="0" borderId="51" xfId="0" applyFont="1" applyBorder="1" applyAlignment="1">
      <alignment horizontal="justify" vertical="center" wrapText="1" readingOrder="1"/>
    </xf>
    <xf numFmtId="0" fontId="9" fillId="0" borderId="52" xfId="0" applyFont="1" applyBorder="1" applyAlignment="1">
      <alignment horizontal="justify" vertical="center" wrapText="1" readingOrder="1"/>
    </xf>
    <xf numFmtId="0" fontId="1" fillId="0" borderId="27" xfId="0" applyFont="1" applyBorder="1" applyAlignment="1" applyProtection="1">
      <alignment horizontal="justify" vertical="center" wrapText="1" readingOrder="1"/>
      <protection locked="0"/>
    </xf>
    <xf numFmtId="0" fontId="6" fillId="0" borderId="68" xfId="0" applyFont="1" applyBorder="1" applyAlignment="1" applyProtection="1">
      <alignment horizontal="justify" vertical="center" wrapText="1" readingOrder="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1" fillId="2" borderId="3" xfId="2" applyFont="1" applyFill="1" applyBorder="1" applyAlignment="1">
      <alignment horizontal="center" vertical="center"/>
    </xf>
    <xf numFmtId="0" fontId="1" fillId="2" borderId="8" xfId="2" applyFont="1" applyFill="1" applyBorder="1" applyAlignment="1">
      <alignment horizontal="center" vertical="center"/>
    </xf>
    <xf numFmtId="0" fontId="1" fillId="0" borderId="26" xfId="2" applyFont="1" applyBorder="1" applyAlignment="1" applyProtection="1">
      <alignment horizontal="justify" vertical="center" wrapText="1" readingOrder="1"/>
      <protection locked="0"/>
    </xf>
    <xf numFmtId="0" fontId="9" fillId="0" borderId="68" xfId="0" applyFont="1" applyBorder="1" applyAlignment="1">
      <alignment horizontal="justify" vertical="center" wrapText="1" readingOrder="1"/>
    </xf>
    <xf numFmtId="0" fontId="1" fillId="0" borderId="68" xfId="2" applyFont="1" applyBorder="1" applyAlignment="1" applyProtection="1">
      <alignment horizontal="justify" vertical="center" wrapText="1" readingOrder="1"/>
      <protection locked="0"/>
    </xf>
    <xf numFmtId="0" fontId="5" fillId="2" borderId="0" xfId="2" applyFont="1" applyFill="1" applyAlignment="1">
      <alignment horizontal="center" vertical="center" wrapText="1" readingOrder="1"/>
    </xf>
    <xf numFmtId="0" fontId="1" fillId="2" borderId="0" xfId="2" applyFont="1" applyFill="1" applyAlignment="1">
      <alignment horizontal="center" vertical="center"/>
    </xf>
    <xf numFmtId="0" fontId="1" fillId="2" borderId="0" xfId="2" applyFont="1" applyFill="1" applyAlignment="1">
      <alignment horizontal="center" vertical="center" wrapText="1"/>
    </xf>
    <xf numFmtId="0" fontId="1" fillId="0" borderId="26" xfId="2" applyFont="1" applyBorder="1" applyAlignment="1" applyProtection="1">
      <alignment horizontal="justify" vertical="center" readingOrder="1"/>
      <protection locked="0"/>
    </xf>
    <xf numFmtId="0" fontId="6" fillId="2" borderId="27" xfId="0" applyFont="1" applyFill="1" applyBorder="1" applyAlignment="1" applyProtection="1">
      <alignment horizontal="justify" vertical="center" wrapText="1" readingOrder="1"/>
      <protection locked="0"/>
    </xf>
    <xf numFmtId="0" fontId="6" fillId="0" borderId="0" xfId="0" applyFont="1" applyAlignment="1">
      <alignment horizontal="center" vertical="center"/>
    </xf>
    <xf numFmtId="0" fontId="6" fillId="2" borderId="0" xfId="0" applyFont="1" applyFill="1" applyAlignment="1">
      <alignment horizontal="center" vertical="center"/>
    </xf>
    <xf numFmtId="0" fontId="37" fillId="2" borderId="0" xfId="0" applyFont="1" applyFill="1" applyAlignment="1">
      <alignment horizontal="center" vertical="center" wrapText="1" readingOrder="1"/>
    </xf>
    <xf numFmtId="0" fontId="7" fillId="16" borderId="13" xfId="0" applyFont="1" applyFill="1" applyBorder="1" applyAlignment="1">
      <alignment horizontal="center" vertical="center"/>
    </xf>
    <xf numFmtId="0" fontId="7" fillId="16" borderId="2" xfId="0" applyFont="1" applyFill="1" applyBorder="1" applyAlignment="1">
      <alignment horizontal="center" vertical="center" wrapText="1"/>
    </xf>
    <xf numFmtId="0" fontId="37" fillId="2" borderId="5" xfId="0" applyFont="1" applyFill="1" applyBorder="1" applyAlignment="1">
      <alignment horizontal="right" wrapText="1"/>
    </xf>
    <xf numFmtId="0" fontId="42" fillId="2" borderId="5" xfId="0" applyFont="1" applyFill="1" applyBorder="1" applyAlignment="1">
      <alignment horizontal="center" vertical="center" wrapText="1"/>
    </xf>
    <xf numFmtId="0" fontId="6" fillId="2" borderId="8" xfId="0" applyFont="1" applyFill="1" applyBorder="1" applyAlignment="1">
      <alignment horizontal="center" vertical="center"/>
    </xf>
    <xf numFmtId="0" fontId="37" fillId="2" borderId="6" xfId="0" applyFont="1" applyFill="1" applyBorder="1" applyAlignment="1">
      <alignment horizontal="right" wrapText="1"/>
    </xf>
    <xf numFmtId="0" fontId="6" fillId="2" borderId="3" xfId="0" applyFont="1" applyFill="1" applyBorder="1" applyAlignment="1">
      <alignment horizontal="center" vertical="center"/>
    </xf>
    <xf numFmtId="0" fontId="13" fillId="0" borderId="30" xfId="0" applyFont="1" applyBorder="1" applyAlignment="1">
      <alignment horizontal="center" vertical="center" wrapText="1"/>
    </xf>
    <xf numFmtId="0" fontId="28" fillId="0" borderId="3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78" xfId="0" applyFont="1" applyBorder="1" applyAlignment="1">
      <alignment horizontal="center" vertical="center" wrapText="1"/>
    </xf>
    <xf numFmtId="0" fontId="45" fillId="18" borderId="33" xfId="0" applyFont="1" applyFill="1" applyBorder="1" applyAlignment="1">
      <alignment wrapText="1"/>
    </xf>
    <xf numFmtId="0" fontId="45" fillId="18" borderId="34" xfId="0" applyFont="1" applyFill="1" applyBorder="1" applyAlignment="1">
      <alignment wrapText="1"/>
    </xf>
    <xf numFmtId="0" fontId="13" fillId="19" borderId="77" xfId="0" applyFont="1" applyFill="1" applyBorder="1" applyAlignment="1">
      <alignment horizontal="center" vertical="center" wrapText="1"/>
    </xf>
    <xf numFmtId="0" fontId="9" fillId="0" borderId="30" xfId="0" applyFont="1" applyBorder="1" applyAlignment="1">
      <alignment horizontal="center" vertical="center" wrapText="1"/>
    </xf>
    <xf numFmtId="0" fontId="6" fillId="0" borderId="30" xfId="0" applyFont="1" applyBorder="1" applyAlignment="1">
      <alignment vertical="center" wrapText="1"/>
    </xf>
    <xf numFmtId="0" fontId="9" fillId="0" borderId="30" xfId="0" applyFont="1" applyBorder="1" applyAlignment="1">
      <alignment horizontal="center" wrapText="1"/>
    </xf>
    <xf numFmtId="0" fontId="46" fillId="20" borderId="79" xfId="0" applyFont="1" applyFill="1" applyBorder="1" applyAlignment="1" applyProtection="1">
      <alignment horizontal="center" vertical="center" wrapText="1"/>
      <protection locked="0"/>
    </xf>
    <xf numFmtId="0" fontId="46" fillId="21" borderId="80" xfId="0" applyFont="1" applyFill="1" applyBorder="1" applyAlignment="1" applyProtection="1">
      <alignment horizontal="center" vertical="center" wrapText="1"/>
      <protection locked="0"/>
    </xf>
    <xf numFmtId="0" fontId="46" fillId="21" borderId="81" xfId="0" applyFont="1" applyFill="1" applyBorder="1" applyAlignment="1" applyProtection="1">
      <alignment horizontal="center" vertical="center" wrapText="1"/>
      <protection locked="0"/>
    </xf>
    <xf numFmtId="0" fontId="46" fillId="21" borderId="82" xfId="0" applyFont="1" applyFill="1" applyBorder="1" applyAlignment="1" applyProtection="1">
      <alignment horizontal="center" vertical="center" wrapText="1"/>
      <protection locked="0"/>
    </xf>
    <xf numFmtId="0" fontId="46" fillId="22" borderId="80" xfId="0" applyFont="1" applyFill="1" applyBorder="1" applyAlignment="1" applyProtection="1">
      <alignment horizontal="center" vertical="center" wrapText="1"/>
      <protection locked="0"/>
    </xf>
    <xf numFmtId="0" fontId="46" fillId="20" borderId="80" xfId="0" applyFont="1" applyFill="1" applyBorder="1" applyAlignment="1" applyProtection="1">
      <alignment horizontal="center" vertical="center" wrapText="1"/>
      <protection locked="0"/>
    </xf>
    <xf numFmtId="0" fontId="46" fillId="20" borderId="83" xfId="0" applyFont="1" applyFill="1" applyBorder="1" applyAlignment="1" applyProtection="1">
      <alignment horizontal="center" vertical="center" wrapText="1"/>
      <protection locked="0"/>
    </xf>
    <xf numFmtId="0" fontId="46" fillId="23" borderId="83" xfId="0" applyFont="1" applyFill="1" applyBorder="1" applyAlignment="1" applyProtection="1">
      <alignment horizontal="center" vertical="center" wrapText="1"/>
      <protection locked="0"/>
    </xf>
    <xf numFmtId="0" fontId="46" fillId="23" borderId="80" xfId="0" applyFont="1" applyFill="1" applyBorder="1" applyAlignment="1" applyProtection="1">
      <alignment horizontal="center" vertical="center" wrapText="1"/>
      <protection locked="0"/>
    </xf>
    <xf numFmtId="0" fontId="46" fillId="23" borderId="33" xfId="0" applyFont="1" applyFill="1" applyBorder="1" applyAlignment="1" applyProtection="1">
      <alignment horizontal="center" vertical="center" wrapText="1"/>
      <protection locked="0"/>
    </xf>
    <xf numFmtId="0" fontId="46" fillId="23" borderId="0" xfId="0" applyFont="1" applyFill="1" applyAlignment="1" applyProtection="1">
      <alignment horizontal="center" vertical="center" wrapText="1"/>
      <protection locked="0"/>
    </xf>
    <xf numFmtId="0" fontId="46" fillId="24" borderId="83" xfId="0" applyFont="1" applyFill="1" applyBorder="1" applyAlignment="1" applyProtection="1">
      <alignment horizontal="center" vertical="center" wrapText="1"/>
      <protection locked="0"/>
    </xf>
    <xf numFmtId="0" fontId="46" fillId="22" borderId="81" xfId="0" applyFont="1" applyFill="1" applyBorder="1" applyAlignment="1" applyProtection="1">
      <alignment horizontal="center" vertical="center" wrapText="1"/>
      <protection locked="0"/>
    </xf>
    <xf numFmtId="1" fontId="46" fillId="20" borderId="80" xfId="0" applyNumberFormat="1" applyFont="1" applyFill="1" applyBorder="1" applyAlignment="1" applyProtection="1">
      <alignment horizontal="center" vertical="center" wrapText="1"/>
      <protection locked="0"/>
    </xf>
    <xf numFmtId="1" fontId="46" fillId="20" borderId="83" xfId="0" applyNumberFormat="1" applyFont="1" applyFill="1" applyBorder="1" applyAlignment="1" applyProtection="1">
      <alignment horizontal="center" vertical="center" wrapText="1"/>
      <protection locked="0"/>
    </xf>
    <xf numFmtId="1" fontId="7" fillId="25" borderId="84" xfId="0" applyNumberFormat="1" applyFont="1" applyFill="1" applyBorder="1" applyAlignment="1" applyProtection="1">
      <alignment horizontal="center" vertical="center" wrapText="1"/>
      <protection locked="0"/>
    </xf>
    <xf numFmtId="0" fontId="7" fillId="26" borderId="85" xfId="0" applyFont="1" applyFill="1" applyBorder="1" applyAlignment="1" applyProtection="1">
      <alignment horizontal="center" vertical="center" wrapText="1"/>
      <protection locked="0"/>
    </xf>
    <xf numFmtId="0" fontId="7" fillId="8" borderId="85" xfId="0" applyFont="1" applyFill="1" applyBorder="1" applyAlignment="1" applyProtection="1">
      <alignment horizontal="center" vertical="center" wrapText="1"/>
      <protection locked="0"/>
    </xf>
    <xf numFmtId="0" fontId="7" fillId="8" borderId="86" xfId="0" applyFont="1" applyFill="1" applyBorder="1" applyAlignment="1" applyProtection="1">
      <alignment horizontal="center" vertical="center" wrapText="1"/>
      <protection locked="0"/>
    </xf>
    <xf numFmtId="0" fontId="46" fillId="27" borderId="0" xfId="0" applyFont="1" applyFill="1" applyAlignment="1" applyProtection="1">
      <alignment horizontal="center" vertical="center" wrapText="1"/>
      <protection locked="0"/>
    </xf>
    <xf numFmtId="1" fontId="7" fillId="27" borderId="30" xfId="0" applyNumberFormat="1"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0" borderId="47" xfId="0" applyFont="1" applyBorder="1" applyAlignment="1">
      <alignment horizontal="center" vertical="center" wrapText="1"/>
    </xf>
    <xf numFmtId="0" fontId="7" fillId="0" borderId="30" xfId="0" applyFont="1" applyBorder="1" applyAlignment="1">
      <alignment horizontal="center" vertical="center" wrapText="1" readingOrder="1"/>
    </xf>
    <xf numFmtId="0" fontId="9" fillId="2" borderId="3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30" xfId="0" applyFont="1" applyBorder="1" applyAlignment="1">
      <alignment horizontal="center" vertical="center" wrapText="1"/>
    </xf>
    <xf numFmtId="9" fontId="9" fillId="0" borderId="30" xfId="6" applyFont="1" applyBorder="1" applyAlignment="1">
      <alignment horizontal="center" vertical="center" wrapText="1"/>
    </xf>
    <xf numFmtId="0" fontId="6" fillId="19" borderId="30" xfId="0" applyFont="1" applyFill="1" applyBorder="1" applyAlignment="1">
      <alignment horizontal="center" vertical="center" wrapText="1"/>
    </xf>
    <xf numFmtId="0" fontId="1" fillId="0" borderId="31" xfId="0" applyFont="1" applyBorder="1" applyAlignment="1" applyProtection="1">
      <alignment horizontal="center" vertical="center" wrapText="1"/>
      <protection locked="0"/>
    </xf>
    <xf numFmtId="0" fontId="1" fillId="0" borderId="31" xfId="0" applyFont="1" applyBorder="1" applyAlignment="1" applyProtection="1">
      <alignment horizontal="left" vertical="center" wrapText="1"/>
      <protection locked="0"/>
    </xf>
    <xf numFmtId="0" fontId="1" fillId="2" borderId="31" xfId="0" applyFont="1" applyFill="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164" fontId="1" fillId="0" borderId="41" xfId="6" applyNumberFormat="1" applyFont="1" applyBorder="1" applyAlignment="1" applyProtection="1">
      <alignment horizontal="center" vertical="center" wrapText="1"/>
      <protection locked="0"/>
    </xf>
    <xf numFmtId="0" fontId="1" fillId="0" borderId="30" xfId="6" applyNumberFormat="1" applyFont="1" applyBorder="1" applyAlignment="1">
      <alignment horizontal="center" vertical="center"/>
    </xf>
    <xf numFmtId="164" fontId="1" fillId="0" borderId="30" xfId="6" applyNumberFormat="1" applyFont="1" applyBorder="1" applyAlignment="1" applyProtection="1">
      <alignment horizontal="center" vertical="center" wrapText="1"/>
      <protection locked="0"/>
    </xf>
    <xf numFmtId="0" fontId="9" fillId="19" borderId="30" xfId="0" applyFont="1" applyFill="1" applyBorder="1" applyAlignment="1">
      <alignment horizontal="center" vertical="center" wrapText="1"/>
    </xf>
    <xf numFmtId="164" fontId="1" fillId="0" borderId="78" xfId="6" applyNumberFormat="1" applyFont="1" applyBorder="1" applyAlignment="1" applyProtection="1">
      <alignment horizontal="center" vertical="center" wrapText="1"/>
      <protection locked="0"/>
    </xf>
    <xf numFmtId="0" fontId="47" fillId="0" borderId="30" xfId="0" applyFont="1" applyBorder="1" applyAlignment="1">
      <alignment horizontal="center" vertical="center" wrapText="1" readingOrder="1"/>
    </xf>
    <xf numFmtId="9" fontId="9" fillId="0" borderId="30" xfId="0" applyNumberFormat="1" applyFont="1" applyBorder="1" applyAlignment="1">
      <alignment horizontal="center" vertical="center" wrapText="1"/>
    </xf>
    <xf numFmtId="9" fontId="6" fillId="0" borderId="30" xfId="0" applyNumberFormat="1" applyFont="1" applyBorder="1" applyAlignment="1">
      <alignment horizontal="center" vertical="center" wrapText="1"/>
    </xf>
    <xf numFmtId="9" fontId="9" fillId="19" borderId="30" xfId="0" applyNumberFormat="1" applyFont="1" applyFill="1" applyBorder="1" applyAlignment="1">
      <alignment horizontal="center" vertical="center" wrapText="1"/>
    </xf>
    <xf numFmtId="9" fontId="1" fillId="0" borderId="30" xfId="0" applyNumberFormat="1" applyFont="1" applyBorder="1" applyAlignment="1" applyProtection="1">
      <alignment horizontal="center" vertical="center" wrapText="1"/>
      <protection locked="0"/>
    </xf>
    <xf numFmtId="0" fontId="9" fillId="0" borderId="30" xfId="0" applyFont="1" applyBorder="1" applyAlignment="1">
      <alignment vertical="top" wrapText="1"/>
    </xf>
    <xf numFmtId="0" fontId="9" fillId="2" borderId="30" xfId="0" applyFont="1" applyFill="1" applyBorder="1" applyAlignment="1">
      <alignment vertical="center" wrapText="1"/>
    </xf>
    <xf numFmtId="0" fontId="1" fillId="2" borderId="30" xfId="0" applyFont="1" applyFill="1" applyBorder="1" applyAlignment="1" applyProtection="1">
      <alignment horizontal="center" vertical="center" wrapText="1"/>
      <protection locked="0"/>
    </xf>
    <xf numFmtId="0" fontId="7" fillId="2" borderId="30" xfId="0" applyFont="1" applyFill="1" applyBorder="1" applyAlignment="1">
      <alignment horizontal="center" vertical="center" wrapText="1" readingOrder="1"/>
    </xf>
    <xf numFmtId="9" fontId="6" fillId="19" borderId="30" xfId="0" applyNumberFormat="1" applyFont="1" applyFill="1" applyBorder="1" applyAlignment="1">
      <alignment horizontal="center" vertical="center" wrapText="1"/>
    </xf>
    <xf numFmtId="0" fontId="1" fillId="0" borderId="30" xfId="0" applyFont="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9" fontId="9" fillId="2" borderId="30" xfId="0" applyNumberFormat="1" applyFont="1" applyFill="1" applyBorder="1" applyAlignment="1">
      <alignment horizontal="center" vertical="center" wrapText="1"/>
    </xf>
    <xf numFmtId="0" fontId="9" fillId="0" borderId="30" xfId="0" applyFont="1" applyBorder="1" applyAlignment="1">
      <alignment wrapText="1"/>
    </xf>
    <xf numFmtId="0" fontId="9" fillId="0" borderId="87" xfId="0" applyFont="1" applyBorder="1" applyAlignment="1">
      <alignment wrapText="1"/>
    </xf>
    <xf numFmtId="0" fontId="1" fillId="2" borderId="30" xfId="0" applyFont="1" applyFill="1" applyBorder="1" applyAlignment="1" applyProtection="1">
      <alignment vertical="center" wrapText="1"/>
      <protection locked="0"/>
    </xf>
    <xf numFmtId="14" fontId="1" fillId="0" borderId="30" xfId="0" applyNumberFormat="1" applyFont="1" applyBorder="1" applyAlignment="1" applyProtection="1">
      <alignment horizontal="center" vertical="center" wrapText="1"/>
      <protection locked="0"/>
    </xf>
    <xf numFmtId="0" fontId="6" fillId="28" borderId="30" xfId="0" applyFont="1" applyFill="1" applyBorder="1" applyAlignment="1">
      <alignment horizontal="center" vertical="center" wrapText="1"/>
    </xf>
    <xf numFmtId="0" fontId="9" fillId="0" borderId="31" xfId="0" applyFont="1" applyBorder="1" applyAlignment="1">
      <alignment wrapText="1"/>
    </xf>
    <xf numFmtId="0" fontId="7" fillId="0" borderId="30" xfId="0" applyFont="1" applyBorder="1" applyAlignment="1">
      <alignment horizontal="center" vertical="center" wrapText="1"/>
    </xf>
    <xf numFmtId="0" fontId="1" fillId="0" borderId="30" xfId="0" applyFont="1" applyBorder="1" applyAlignment="1" applyProtection="1">
      <alignment horizontal="left" vertical="center" wrapText="1"/>
      <protection locked="0"/>
    </xf>
    <xf numFmtId="9" fontId="9" fillId="0" borderId="30" xfId="6" applyFont="1" applyFill="1" applyBorder="1" applyAlignment="1">
      <alignment horizontal="center" vertical="center" wrapText="1"/>
    </xf>
    <xf numFmtId="0" fontId="47" fillId="0" borderId="30" xfId="0" applyFont="1" applyBorder="1" applyAlignment="1">
      <alignment horizontal="center" vertical="center" wrapText="1"/>
    </xf>
    <xf numFmtId="0" fontId="1" fillId="0" borderId="30" xfId="0" applyFont="1" applyBorder="1" applyAlignment="1">
      <alignment horizontal="center" vertical="center" wrapText="1"/>
    </xf>
    <xf numFmtId="1" fontId="1" fillId="0" borderId="30" xfId="0" applyNumberFormat="1" applyFont="1" applyBorder="1" applyAlignment="1">
      <alignment horizontal="center" vertical="center" wrapText="1"/>
    </xf>
    <xf numFmtId="9" fontId="6" fillId="28" borderId="30" xfId="0" applyNumberFormat="1" applyFont="1" applyFill="1" applyBorder="1" applyAlignment="1">
      <alignment horizontal="center" vertical="center" wrapText="1"/>
    </xf>
    <xf numFmtId="165" fontId="6" fillId="19" borderId="30" xfId="5" applyNumberFormat="1" applyFont="1" applyFill="1" applyBorder="1" applyAlignment="1">
      <alignment horizontal="center" vertical="center" wrapText="1"/>
    </xf>
    <xf numFmtId="165" fontId="6" fillId="2" borderId="30" xfId="5" applyNumberFormat="1" applyFont="1" applyFill="1" applyBorder="1" applyAlignment="1">
      <alignment horizontal="center" vertical="center" wrapText="1"/>
    </xf>
    <xf numFmtId="1" fontId="49" fillId="2" borderId="30" xfId="6" applyNumberFormat="1" applyFont="1" applyFill="1" applyBorder="1" applyAlignment="1">
      <alignment horizontal="center" vertical="center" wrapText="1"/>
    </xf>
    <xf numFmtId="1" fontId="49" fillId="2" borderId="30" xfId="0" applyNumberFormat="1" applyFont="1" applyFill="1" applyBorder="1" applyAlignment="1">
      <alignment horizontal="center" vertical="center" wrapText="1"/>
    </xf>
    <xf numFmtId="9" fontId="50" fillId="2" borderId="30" xfId="6" applyFont="1" applyFill="1" applyBorder="1" applyAlignment="1">
      <alignment horizontal="center" vertical="center" wrapText="1"/>
    </xf>
    <xf numFmtId="1" fontId="6" fillId="2" borderId="30" xfId="0" applyNumberFormat="1" applyFont="1" applyFill="1" applyBorder="1" applyAlignment="1">
      <alignment horizontal="center" vertical="center" wrapText="1"/>
    </xf>
    <xf numFmtId="9" fontId="7" fillId="2" borderId="30" xfId="6" applyFont="1" applyFill="1" applyBorder="1" applyAlignment="1">
      <alignment horizontal="center" vertical="center" wrapText="1"/>
    </xf>
    <xf numFmtId="1" fontId="6" fillId="2" borderId="30" xfId="0" applyNumberFormat="1" applyFont="1" applyFill="1" applyBorder="1" applyAlignment="1" applyProtection="1">
      <alignment horizontal="center" vertical="center" wrapText="1"/>
      <protection locked="0"/>
    </xf>
    <xf numFmtId="9" fontId="7" fillId="2" borderId="30" xfId="6" applyFont="1" applyFill="1" applyBorder="1" applyAlignment="1" applyProtection="1">
      <alignment horizontal="center" vertical="center" wrapText="1"/>
      <protection locked="0"/>
    </xf>
    <xf numFmtId="1" fontId="49" fillId="2" borderId="30" xfId="0" applyNumberFormat="1" applyFont="1" applyFill="1" applyBorder="1" applyAlignment="1" applyProtection="1">
      <alignment horizontal="center" vertical="center" wrapText="1"/>
      <protection locked="0"/>
    </xf>
    <xf numFmtId="164" fontId="49" fillId="2" borderId="30" xfId="6" applyNumberFormat="1" applyFont="1" applyFill="1" applyBorder="1" applyAlignment="1">
      <alignment horizontal="center" vertical="center" wrapText="1"/>
    </xf>
    <xf numFmtId="1" fontId="50" fillId="2" borderId="30" xfId="6" applyNumberFormat="1" applyFont="1" applyFill="1" applyBorder="1" applyAlignment="1">
      <alignment horizontal="center" vertical="center" wrapText="1"/>
    </xf>
    <xf numFmtId="9" fontId="1" fillId="0" borderId="30" xfId="0" applyNumberFormat="1" applyFont="1" applyBorder="1" applyAlignment="1">
      <alignment horizontal="center" vertical="center" wrapText="1"/>
    </xf>
    <xf numFmtId="0" fontId="6" fillId="29" borderId="30" xfId="0" applyFont="1" applyFill="1" applyBorder="1" applyAlignment="1">
      <alignment horizontal="center" vertical="center" wrapText="1"/>
    </xf>
    <xf numFmtId="9" fontId="49" fillId="2" borderId="30" xfId="6" applyFont="1" applyFill="1" applyBorder="1" applyAlignment="1">
      <alignment horizontal="center" vertical="center" wrapText="1"/>
    </xf>
    <xf numFmtId="9" fontId="6" fillId="0" borderId="30" xfId="6" applyFont="1" applyFill="1" applyBorder="1" applyAlignment="1">
      <alignment horizontal="center" vertical="center" wrapText="1"/>
    </xf>
    <xf numFmtId="1" fontId="6" fillId="0" borderId="30" xfId="0" applyNumberFormat="1" applyFont="1" applyBorder="1" applyAlignment="1">
      <alignment horizontal="center" vertical="center" wrapText="1"/>
    </xf>
    <xf numFmtId="9" fontId="7" fillId="0" borderId="30" xfId="6" applyFont="1" applyFill="1" applyBorder="1" applyAlignment="1">
      <alignment horizontal="center" vertical="center" wrapText="1"/>
    </xf>
    <xf numFmtId="1" fontId="6" fillId="0" borderId="30" xfId="0" applyNumberFormat="1" applyFont="1" applyBorder="1" applyAlignment="1" applyProtection="1">
      <alignment horizontal="center" vertical="center" wrapText="1"/>
      <protection locked="0"/>
    </xf>
    <xf numFmtId="9" fontId="7" fillId="0" borderId="30" xfId="6" applyFont="1" applyFill="1" applyBorder="1" applyAlignment="1" applyProtection="1">
      <alignment horizontal="center" vertical="center" wrapText="1"/>
      <protection locked="0"/>
    </xf>
    <xf numFmtId="164" fontId="6" fillId="0" borderId="30" xfId="6" applyNumberFormat="1" applyFont="1" applyFill="1" applyBorder="1" applyAlignment="1">
      <alignment horizontal="center" vertical="center" wrapText="1"/>
    </xf>
    <xf numFmtId="0" fontId="6" fillId="0" borderId="30" xfId="0" applyFont="1" applyBorder="1" applyAlignment="1">
      <alignment horizontal="center" wrapText="1"/>
    </xf>
    <xf numFmtId="9" fontId="6" fillId="0" borderId="30" xfId="0" applyNumberFormat="1" applyFont="1" applyBorder="1" applyAlignment="1" applyProtection="1">
      <alignment horizontal="center" vertical="center" wrapText="1"/>
      <protection locked="0"/>
    </xf>
    <xf numFmtId="0" fontId="6" fillId="0" borderId="30" xfId="0" applyFont="1" applyBorder="1" applyAlignment="1" applyProtection="1">
      <alignment horizontal="left" vertical="center" wrapText="1"/>
      <protection locked="0"/>
    </xf>
    <xf numFmtId="0" fontId="6" fillId="0" borderId="30" xfId="0" applyFont="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1" fontId="1" fillId="19" borderId="30" xfId="0" applyNumberFormat="1" applyFont="1" applyFill="1" applyBorder="1" applyAlignment="1">
      <alignment horizontal="center" vertical="center" wrapText="1"/>
    </xf>
    <xf numFmtId="0" fontId="6" fillId="0" borderId="30" xfId="0" applyFont="1" applyBorder="1" applyAlignment="1">
      <alignment wrapText="1"/>
    </xf>
    <xf numFmtId="0" fontId="7" fillId="30" borderId="30" xfId="0" applyFont="1" applyFill="1" applyBorder="1" applyAlignment="1">
      <alignment horizontal="center" vertical="center" wrapText="1"/>
    </xf>
    <xf numFmtId="9" fontId="1" fillId="2" borderId="30" xfId="0" applyNumberFormat="1" applyFont="1" applyFill="1" applyBorder="1" applyAlignment="1">
      <alignment horizontal="center" vertical="center" wrapText="1"/>
    </xf>
    <xf numFmtId="9" fontId="1" fillId="19" borderId="30" xfId="0" applyNumberFormat="1" applyFont="1" applyFill="1" applyBorder="1" applyAlignment="1">
      <alignment horizontal="center" vertical="center" wrapText="1"/>
    </xf>
    <xf numFmtId="0" fontId="6" fillId="31" borderId="43" xfId="0" applyFont="1" applyFill="1" applyBorder="1" applyAlignment="1">
      <alignment vertical="center" wrapText="1"/>
    </xf>
    <xf numFmtId="0" fontId="6" fillId="31" borderId="43" xfId="0" applyFont="1" applyFill="1" applyBorder="1" applyAlignment="1">
      <alignment wrapText="1"/>
    </xf>
    <xf numFmtId="0" fontId="47" fillId="2" borderId="30" xfId="0" applyFont="1" applyFill="1" applyBorder="1" applyAlignment="1">
      <alignment horizontal="center" vertical="center" wrapText="1"/>
    </xf>
    <xf numFmtId="9" fontId="9" fillId="32" borderId="30" xfId="0" applyNumberFormat="1" applyFont="1" applyFill="1" applyBorder="1" applyAlignment="1">
      <alignment horizontal="center" vertical="center" wrapText="1"/>
    </xf>
    <xf numFmtId="0" fontId="51" fillId="32" borderId="87" xfId="0" applyFont="1" applyFill="1" applyBorder="1" applyAlignment="1">
      <alignment vertical="top" wrapText="1"/>
    </xf>
    <xf numFmtId="1" fontId="49" fillId="2" borderId="30" xfId="0" applyNumberFormat="1" applyFont="1" applyFill="1" applyBorder="1" applyAlignment="1">
      <alignment horizontal="left" vertical="center" wrapText="1"/>
    </xf>
    <xf numFmtId="9" fontId="9" fillId="32" borderId="31" xfId="0" applyNumberFormat="1" applyFont="1" applyFill="1" applyBorder="1" applyAlignment="1">
      <alignment horizontal="center" vertical="center" wrapText="1"/>
    </xf>
    <xf numFmtId="0" fontId="51" fillId="32" borderId="43" xfId="0" applyFont="1" applyFill="1" applyBorder="1" applyAlignment="1">
      <alignment vertical="top" wrapText="1"/>
    </xf>
    <xf numFmtId="1" fontId="49" fillId="0" borderId="30" xfId="0" applyNumberFormat="1" applyFont="1" applyBorder="1" applyAlignment="1">
      <alignment horizontal="left" vertical="center" wrapText="1"/>
    </xf>
    <xf numFmtId="0" fontId="7" fillId="2" borderId="30" xfId="0" applyFont="1" applyFill="1" applyBorder="1" applyAlignment="1">
      <alignment horizontal="center" vertical="center" wrapText="1"/>
    </xf>
    <xf numFmtId="9" fontId="6" fillId="2" borderId="30" xfId="0" applyNumberFormat="1"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 fillId="2" borderId="30" xfId="0" applyFont="1" applyFill="1" applyBorder="1" applyAlignment="1" applyProtection="1">
      <alignment horizontal="left" vertical="center" wrapText="1"/>
      <protection locked="0"/>
    </xf>
    <xf numFmtId="164" fontId="1" fillId="2" borderId="30" xfId="6" applyNumberFormat="1" applyFont="1" applyFill="1" applyBorder="1" applyAlignment="1" applyProtection="1">
      <alignment horizontal="center" vertical="center" wrapText="1"/>
      <protection locked="0"/>
    </xf>
    <xf numFmtId="9" fontId="6" fillId="2" borderId="30" xfId="0" applyNumberFormat="1" applyFont="1" applyFill="1" applyBorder="1" applyAlignment="1" applyProtection="1">
      <alignment horizontal="center" vertical="center" wrapText="1"/>
      <protection locked="0"/>
    </xf>
    <xf numFmtId="0" fontId="51" fillId="2" borderId="43" xfId="0" applyFont="1" applyFill="1" applyBorder="1" applyAlignment="1">
      <alignment vertical="top" wrapText="1"/>
    </xf>
    <xf numFmtId="0" fontId="9" fillId="0" borderId="30" xfId="0" applyFont="1" applyBorder="1" applyAlignment="1">
      <alignment vertical="center" wrapText="1"/>
    </xf>
    <xf numFmtId="0" fontId="9" fillId="0" borderId="87" xfId="0" applyFont="1" applyBorder="1" applyAlignment="1">
      <alignment horizontal="center" vertical="center" wrapText="1"/>
    </xf>
    <xf numFmtId="0" fontId="9" fillId="0" borderId="87" xfId="0" applyFont="1" applyBorder="1" applyAlignment="1">
      <alignment vertical="center" wrapText="1"/>
    </xf>
    <xf numFmtId="0" fontId="9" fillId="19" borderId="31"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3" xfId="0" applyFont="1" applyBorder="1" applyAlignment="1">
      <alignment vertical="center" wrapText="1"/>
    </xf>
    <xf numFmtId="0" fontId="9" fillId="2" borderId="30" xfId="0" applyFont="1" applyFill="1" applyBorder="1" applyAlignment="1" applyProtection="1">
      <alignment vertical="center" wrapText="1"/>
      <protection locked="0"/>
    </xf>
    <xf numFmtId="43" fontId="1" fillId="0" borderId="30" xfId="3" applyFont="1" applyFill="1" applyBorder="1" applyAlignment="1">
      <alignment horizontal="center" vertical="center" wrapText="1"/>
    </xf>
    <xf numFmtId="0" fontId="1" fillId="0" borderId="30" xfId="0" applyFont="1" applyBorder="1" applyAlignment="1" applyProtection="1">
      <alignment vertical="center" wrapText="1"/>
      <protection locked="0"/>
    </xf>
    <xf numFmtId="0" fontId="9" fillId="2" borderId="30" xfId="0" applyFont="1" applyFill="1" applyBorder="1" applyAlignment="1" applyProtection="1">
      <alignment horizontal="center" vertical="center" wrapText="1"/>
      <protection locked="0"/>
    </xf>
    <xf numFmtId="0" fontId="9" fillId="32" borderId="30" xfId="0" applyFont="1" applyFill="1" applyBorder="1" applyAlignment="1">
      <alignment horizontal="center" vertical="center" wrapText="1"/>
    </xf>
    <xf numFmtId="0" fontId="9" fillId="30" borderId="30" xfId="0" applyFont="1" applyFill="1" applyBorder="1" applyAlignment="1">
      <alignment horizontal="center" vertical="center" wrapText="1"/>
    </xf>
    <xf numFmtId="0" fontId="51" fillId="0" borderId="30"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10" fontId="6" fillId="0" borderId="30" xfId="0" applyNumberFormat="1" applyFont="1" applyBorder="1" applyAlignment="1" applyProtection="1">
      <alignment horizontal="center" vertical="center" wrapText="1"/>
      <protection locked="0"/>
    </xf>
    <xf numFmtId="164" fontId="6" fillId="0" borderId="30" xfId="0" applyNumberFormat="1" applyFont="1" applyBorder="1" applyAlignment="1" applyProtection="1">
      <alignment horizontal="center" vertical="center" wrapText="1"/>
      <protection locked="0"/>
    </xf>
    <xf numFmtId="0" fontId="1" fillId="19" borderId="30" xfId="0" applyFont="1" applyFill="1" applyBorder="1" applyAlignment="1">
      <alignment horizontal="center" vertical="center" wrapText="1"/>
    </xf>
    <xf numFmtId="0" fontId="1" fillId="19" borderId="30" xfId="4" applyNumberFormat="1" applyFont="1" applyFill="1" applyBorder="1" applyAlignment="1">
      <alignment horizontal="center" vertical="center" wrapText="1"/>
    </xf>
    <xf numFmtId="0" fontId="1" fillId="0" borderId="30" xfId="4" applyNumberFormat="1" applyFont="1" applyBorder="1" applyAlignment="1">
      <alignment horizontal="center" vertical="center" wrapText="1"/>
    </xf>
    <xf numFmtId="0" fontId="9" fillId="0" borderId="30" xfId="0" applyFont="1" applyBorder="1" applyAlignment="1" applyProtection="1">
      <alignment horizontal="center" vertical="top" wrapText="1"/>
      <protection locked="0"/>
    </xf>
    <xf numFmtId="9" fontId="1" fillId="19" borderId="30" xfId="6" applyFont="1" applyFill="1" applyBorder="1" applyAlignment="1">
      <alignment horizontal="center" vertical="center" wrapText="1"/>
    </xf>
    <xf numFmtId="9" fontId="1" fillId="0" borderId="30" xfId="6" applyFont="1" applyBorder="1" applyAlignment="1">
      <alignment horizontal="center" vertical="center" wrapText="1"/>
    </xf>
    <xf numFmtId="9" fontId="6" fillId="19" borderId="30" xfId="6" applyFont="1" applyFill="1" applyBorder="1" applyAlignment="1">
      <alignment horizontal="center" vertical="center" wrapText="1"/>
    </xf>
    <xf numFmtId="9" fontId="6" fillId="0" borderId="30" xfId="6" applyFont="1" applyBorder="1" applyAlignment="1">
      <alignment horizontal="center" vertical="center" wrapText="1"/>
    </xf>
    <xf numFmtId="9" fontId="9" fillId="0" borderId="30" xfId="0" applyNumberFormat="1" applyFont="1" applyBorder="1" applyAlignment="1" applyProtection="1">
      <alignment horizontal="center" vertical="center" wrapText="1"/>
      <protection locked="0"/>
    </xf>
    <xf numFmtId="0" fontId="6" fillId="2" borderId="30" xfId="0" applyFont="1" applyFill="1" applyBorder="1" applyAlignment="1">
      <alignment horizontal="center" wrapText="1"/>
    </xf>
    <xf numFmtId="0" fontId="18" fillId="28" borderId="30" xfId="0" applyFont="1" applyFill="1" applyBorder="1" applyAlignment="1">
      <alignment horizontal="center" vertical="center" wrapText="1"/>
    </xf>
    <xf numFmtId="0" fontId="18" fillId="28" borderId="30" xfId="0" applyFont="1" applyFill="1" applyBorder="1" applyAlignment="1">
      <alignment vertical="center" wrapText="1"/>
    </xf>
    <xf numFmtId="9" fontId="9" fillId="0" borderId="30" xfId="0" applyNumberFormat="1" applyFont="1" applyBorder="1" applyAlignment="1">
      <alignment vertical="center" wrapText="1"/>
    </xf>
    <xf numFmtId="0" fontId="9" fillId="0" borderId="30" xfId="0" applyFont="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0" fontId="9" fillId="0" borderId="30" xfId="0" applyFont="1" applyBorder="1" applyAlignment="1">
      <alignment vertical="center"/>
    </xf>
    <xf numFmtId="9" fontId="6" fillId="19" borderId="77" xfId="0" applyNumberFormat="1" applyFont="1" applyFill="1" applyBorder="1" applyAlignment="1">
      <alignment horizontal="center" vertical="center" wrapText="1"/>
    </xf>
    <xf numFmtId="9" fontId="6" fillId="30" borderId="77" xfId="0" applyNumberFormat="1" applyFont="1" applyFill="1" applyBorder="1" applyAlignment="1">
      <alignment horizontal="center" vertical="center" wrapText="1"/>
    </xf>
    <xf numFmtId="9" fontId="9" fillId="2" borderId="30" xfId="6" applyFont="1" applyFill="1" applyBorder="1" applyAlignment="1">
      <alignment horizontal="center" vertical="center" wrapText="1"/>
    </xf>
    <xf numFmtId="0" fontId="1" fillId="2" borderId="30" xfId="0" applyFont="1" applyFill="1" applyBorder="1" applyAlignment="1" applyProtection="1">
      <alignment horizontal="center" vertical="top" wrapText="1"/>
      <protection locked="0"/>
    </xf>
    <xf numFmtId="0" fontId="9" fillId="0" borderId="31" xfId="0" applyFont="1" applyBorder="1" applyAlignment="1">
      <alignment horizontal="center" vertical="center" wrapText="1"/>
    </xf>
    <xf numFmtId="0" fontId="1" fillId="2" borderId="88" xfId="0" applyFont="1" applyFill="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9" fontId="1" fillId="19" borderId="30" xfId="0" applyNumberFormat="1" applyFont="1" applyFill="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56" fillId="0" borderId="30" xfId="0" applyFont="1" applyBorder="1" applyAlignment="1">
      <alignment horizontal="left" vertical="center" wrapText="1"/>
    </xf>
    <xf numFmtId="0" fontId="14" fillId="0" borderId="30" xfId="0" applyFont="1" applyBorder="1" applyAlignment="1">
      <alignment vertical="center" wrapText="1"/>
    </xf>
    <xf numFmtId="0" fontId="13" fillId="0" borderId="47" xfId="0" applyFont="1" applyBorder="1" applyAlignment="1">
      <alignment vertical="center" wrapText="1"/>
    </xf>
    <xf numFmtId="0" fontId="13" fillId="0" borderId="30" xfId="0" applyFont="1" applyBorder="1" applyAlignment="1">
      <alignment vertical="center" wrapText="1"/>
    </xf>
    <xf numFmtId="0" fontId="55" fillId="0" borderId="30" xfId="0" applyFont="1" applyBorder="1" applyAlignment="1">
      <alignment vertical="center" wrapText="1"/>
    </xf>
    <xf numFmtId="0" fontId="13" fillId="3" borderId="30" xfId="0" applyFont="1" applyFill="1" applyBorder="1" applyAlignment="1">
      <alignment vertical="center" wrapText="1"/>
    </xf>
    <xf numFmtId="0" fontId="6" fillId="0" borderId="30" xfId="1" applyFont="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14" borderId="4" xfId="1" applyFont="1" applyFill="1" applyBorder="1" applyAlignment="1">
      <alignment horizontal="center" vertical="center"/>
    </xf>
    <xf numFmtId="0" fontId="3" fillId="14" borderId="5" xfId="1" applyFont="1" applyFill="1" applyBorder="1" applyAlignment="1">
      <alignment horizontal="center" vertical="center"/>
    </xf>
    <xf numFmtId="0" fontId="3" fillId="14" borderId="6" xfId="1" applyFont="1" applyFill="1" applyBorder="1" applyAlignment="1">
      <alignment horizontal="center" vertical="center"/>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0" xfId="0" applyFont="1" applyFill="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1" fillId="2" borderId="2" xfId="0" applyFont="1" applyFill="1" applyBorder="1" applyAlignment="1">
      <alignment horizontal="right" wrapText="1"/>
    </xf>
    <xf numFmtId="0" fontId="1" fillId="2" borderId="10" xfId="0" applyFont="1" applyFill="1" applyBorder="1" applyAlignment="1">
      <alignment horizontal="right" wrapText="1"/>
    </xf>
    <xf numFmtId="0" fontId="1" fillId="2" borderId="3" xfId="0" applyFont="1" applyFill="1" applyBorder="1" applyAlignment="1">
      <alignment horizontal="right" wrapText="1"/>
    </xf>
    <xf numFmtId="0" fontId="21" fillId="10" borderId="30" xfId="1" applyFont="1" applyFill="1" applyBorder="1" applyAlignment="1">
      <alignment horizontal="center" vertical="center" wrapText="1"/>
    </xf>
    <xf numFmtId="0" fontId="21" fillId="10" borderId="30" xfId="1" applyFont="1" applyFill="1" applyBorder="1" applyAlignment="1">
      <alignment horizontal="center" vertical="center"/>
    </xf>
    <xf numFmtId="0" fontId="21" fillId="11" borderId="30" xfId="1" applyFont="1" applyFill="1" applyBorder="1" applyAlignment="1">
      <alignment horizontal="center" vertical="top"/>
    </xf>
    <xf numFmtId="0" fontId="24" fillId="0" borderId="36"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0" xfId="1" applyFont="1" applyAlignment="1">
      <alignment horizontal="center" vertical="center" wrapText="1"/>
    </xf>
    <xf numFmtId="0" fontId="24" fillId="0" borderId="40"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43" xfId="1" applyFont="1" applyBorder="1" applyAlignment="1">
      <alignment horizontal="center" vertical="center" wrapText="1"/>
    </xf>
    <xf numFmtId="0" fontId="15" fillId="0" borderId="35" xfId="1" applyFont="1" applyBorder="1" applyAlignment="1">
      <alignment horizontal="left" vertical="center" wrapText="1"/>
    </xf>
    <xf numFmtId="0" fontId="15" fillId="0" borderId="35" xfId="1" applyFont="1" applyBorder="1" applyAlignment="1">
      <alignment horizontal="left" vertical="center"/>
    </xf>
    <xf numFmtId="0" fontId="16" fillId="5" borderId="30" xfId="1" applyFont="1" applyFill="1" applyBorder="1" applyAlignment="1">
      <alignment horizontal="center" vertical="top"/>
    </xf>
    <xf numFmtId="0" fontId="16" fillId="6" borderId="30" xfId="1" applyFont="1" applyFill="1" applyBorder="1" applyAlignment="1">
      <alignment horizontal="center" vertical="top" wrapText="1"/>
    </xf>
    <xf numFmtId="0" fontId="16" fillId="6" borderId="30" xfId="1" applyFont="1" applyFill="1" applyBorder="1" applyAlignment="1">
      <alignment horizontal="center" vertical="top"/>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0" borderId="47" xfId="0" applyFont="1" applyBorder="1" applyAlignment="1">
      <alignment horizontal="center" vertical="center" wrapText="1"/>
    </xf>
    <xf numFmtId="0" fontId="13" fillId="0" borderId="30" xfId="0" applyFont="1" applyBorder="1" applyAlignment="1">
      <alignment horizontal="center" vertical="center" wrapText="1"/>
    </xf>
    <xf numFmtId="0" fontId="1" fillId="2" borderId="57" xfId="0" applyFont="1" applyFill="1" applyBorder="1" applyAlignment="1">
      <alignment horizontal="right" wrapText="1"/>
    </xf>
    <xf numFmtId="0" fontId="1" fillId="2" borderId="58" xfId="0" applyFont="1" applyFill="1" applyBorder="1" applyAlignment="1">
      <alignment horizontal="right" wrapText="1"/>
    </xf>
    <xf numFmtId="0" fontId="1" fillId="2" borderId="56" xfId="0" applyFont="1" applyFill="1" applyBorder="1" applyAlignment="1">
      <alignment horizontal="right" wrapText="1"/>
    </xf>
    <xf numFmtId="0" fontId="1" fillId="2" borderId="73" xfId="0" applyFont="1" applyFill="1" applyBorder="1" applyAlignment="1">
      <alignment horizontal="right" wrapText="1"/>
    </xf>
    <xf numFmtId="0" fontId="1" fillId="2" borderId="0" xfId="0" applyFont="1" applyFill="1" applyAlignment="1">
      <alignment horizontal="right" wrapText="1"/>
    </xf>
    <xf numFmtId="0" fontId="1" fillId="2" borderId="74" xfId="0" applyFont="1" applyFill="1" applyBorder="1" applyAlignment="1">
      <alignment horizontal="right" wrapText="1"/>
    </xf>
    <xf numFmtId="0" fontId="1" fillId="2" borderId="62" xfId="0" applyFont="1" applyFill="1" applyBorder="1" applyAlignment="1">
      <alignment horizontal="right" wrapText="1"/>
    </xf>
    <xf numFmtId="0" fontId="1" fillId="2" borderId="63" xfId="0" applyFont="1" applyFill="1" applyBorder="1" applyAlignment="1">
      <alignment horizontal="right" wrapText="1"/>
    </xf>
    <xf numFmtId="0" fontId="1" fillId="2" borderId="61" xfId="0" applyFont="1" applyFill="1" applyBorder="1" applyAlignment="1">
      <alignment horizontal="right" wrapText="1"/>
    </xf>
    <xf numFmtId="0" fontId="3" fillId="14" borderId="29" xfId="1" applyFont="1" applyFill="1" applyBorder="1" applyAlignment="1">
      <alignment horizontal="center" vertical="center"/>
    </xf>
    <xf numFmtId="0" fontId="3" fillId="14" borderId="0" xfId="1" applyFont="1" applyFill="1" applyAlignment="1">
      <alignment horizontal="center" vertical="center"/>
    </xf>
    <xf numFmtId="0" fontId="44" fillId="17" borderId="75" xfId="0" applyFont="1" applyFill="1" applyBorder="1" applyAlignment="1">
      <alignment horizontal="center" wrapText="1"/>
    </xf>
    <xf numFmtId="0" fontId="44" fillId="17" borderId="76" xfId="0" applyFont="1" applyFill="1" applyBorder="1" applyAlignment="1">
      <alignment horizontal="center" wrapText="1"/>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7" fillId="0" borderId="32" xfId="0" applyFont="1" applyBorder="1" applyAlignment="1">
      <alignment vertical="center" wrapText="1" readingOrder="1"/>
    </xf>
    <xf numFmtId="0" fontId="14" fillId="0" borderId="33" xfId="0" applyFont="1" applyBorder="1" applyAlignment="1">
      <alignment horizontal="center" vertical="center" wrapText="1"/>
    </xf>
    <xf numFmtId="0" fontId="14" fillId="0" borderId="31"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33" xfId="0" applyFont="1" applyBorder="1" applyAlignment="1">
      <alignment horizontal="center" vertical="center" wrapText="1"/>
    </xf>
    <xf numFmtId="0" fontId="55" fillId="0" borderId="31"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1" xfId="0" applyFont="1" applyBorder="1" applyAlignment="1">
      <alignment horizontal="left"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0" borderId="92" xfId="0" applyFont="1" applyBorder="1" applyAlignment="1">
      <alignment horizontal="center" vertical="center" wrapText="1"/>
    </xf>
    <xf numFmtId="0" fontId="13"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91" xfId="0" applyFont="1" applyBorder="1" applyAlignment="1">
      <alignment horizontal="center" vertical="center" wrapText="1"/>
    </xf>
    <xf numFmtId="0" fontId="13" fillId="3" borderId="30" xfId="0" applyFont="1" applyFill="1" applyBorder="1" applyAlignment="1">
      <alignment horizontal="center" vertical="center" wrapText="1"/>
    </xf>
    <xf numFmtId="0" fontId="14" fillId="0" borderId="30" xfId="0" applyFont="1" applyBorder="1" applyAlignment="1">
      <alignment horizontal="left" vertical="center" wrapText="1"/>
    </xf>
    <xf numFmtId="0" fontId="55"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7" fillId="16" borderId="23" xfId="0" applyFont="1" applyFill="1" applyBorder="1" applyAlignment="1">
      <alignment horizontal="center" vertical="center"/>
    </xf>
    <xf numFmtId="0" fontId="7" fillId="16" borderId="9"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8" xfId="0" applyFont="1" applyFill="1" applyBorder="1" applyAlignment="1">
      <alignment horizontal="center" vertical="center"/>
    </xf>
    <xf numFmtId="0" fontId="7" fillId="16" borderId="16" xfId="0" applyFont="1" applyFill="1" applyBorder="1" applyAlignment="1">
      <alignment horizontal="center" vertical="center"/>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3" fillId="14" borderId="23" xfId="0" applyFont="1" applyFill="1" applyBorder="1" applyAlignment="1">
      <alignment horizontal="center" vertical="center" wrapText="1" readingOrder="1"/>
    </xf>
    <xf numFmtId="0" fontId="3" fillId="14" borderId="8" xfId="0" applyFont="1" applyFill="1" applyBorder="1" applyAlignment="1">
      <alignment horizontal="center" vertical="center" wrapText="1" readingOrder="1"/>
    </xf>
    <xf numFmtId="0" fontId="3" fillId="14" borderId="16" xfId="0" applyFont="1" applyFill="1" applyBorder="1" applyAlignment="1">
      <alignment horizontal="center" vertical="center" wrapText="1" readingOrder="1"/>
    </xf>
    <xf numFmtId="0" fontId="2" fillId="16" borderId="24" xfId="0" applyFont="1" applyFill="1" applyBorder="1" applyAlignment="1">
      <alignment horizontal="center" vertical="center" wrapText="1" readingOrder="1"/>
    </xf>
    <xf numFmtId="0" fontId="2" fillId="16" borderId="6" xfId="0" applyFont="1" applyFill="1" applyBorder="1" applyAlignment="1">
      <alignment horizontal="center" vertical="center" wrapText="1" readingOrder="1"/>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6" borderId="15" xfId="0" applyFont="1" applyFill="1" applyBorder="1" applyAlignment="1">
      <alignment horizontal="center" vertical="center"/>
    </xf>
    <xf numFmtId="0" fontId="1" fillId="0" borderId="4"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3" fillId="14" borderId="17"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1"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14" borderId="2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25" xfId="0" applyFont="1" applyFill="1" applyBorder="1" applyAlignment="1">
      <alignment horizontal="center" vertical="center"/>
    </xf>
    <xf numFmtId="0" fontId="33" fillId="0" borderId="5" xfId="0" applyFont="1" applyBorder="1" applyAlignment="1">
      <alignment horizontal="center" vertical="center"/>
    </xf>
    <xf numFmtId="0" fontId="33" fillId="0" borderId="25" xfId="0" applyFont="1" applyBorder="1" applyAlignment="1">
      <alignment horizontal="center" vertical="center"/>
    </xf>
    <xf numFmtId="0" fontId="1" fillId="0" borderId="28" xfId="0" applyFont="1" applyBorder="1" applyAlignment="1" applyProtection="1">
      <alignment horizontal="left" vertical="center" wrapText="1" readingOrder="1"/>
      <protection locked="0"/>
    </xf>
    <xf numFmtId="0" fontId="1" fillId="0" borderId="6" xfId="0" applyFont="1" applyBorder="1" applyAlignment="1" applyProtection="1">
      <alignment horizontal="left" vertical="center" wrapText="1" readingOrder="1"/>
      <protection locked="0"/>
    </xf>
    <xf numFmtId="0" fontId="3" fillId="14" borderId="48" xfId="0" applyFont="1" applyFill="1" applyBorder="1" applyAlignment="1">
      <alignment horizontal="center" vertical="center"/>
    </xf>
    <xf numFmtId="0" fontId="3" fillId="14" borderId="49" xfId="0" applyFont="1" applyFill="1" applyBorder="1" applyAlignment="1">
      <alignment horizontal="center" vertical="center"/>
    </xf>
    <xf numFmtId="0" fontId="6" fillId="0" borderId="2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8" xfId="0" applyFont="1" applyBorder="1" applyAlignment="1" applyProtection="1">
      <alignment horizontal="center" vertical="center" wrapText="1" readingOrder="1"/>
      <protection locked="0"/>
    </xf>
    <xf numFmtId="0" fontId="6" fillId="0" borderId="6" xfId="0" applyFont="1" applyBorder="1" applyAlignment="1" applyProtection="1">
      <alignment horizontal="center" vertical="center" wrapText="1" readingOrder="1"/>
      <protection locked="0"/>
    </xf>
    <xf numFmtId="0" fontId="33" fillId="14" borderId="17" xfId="0" applyFont="1" applyFill="1" applyBorder="1" applyAlignment="1">
      <alignment horizontal="center" vertical="center"/>
    </xf>
    <xf numFmtId="0" fontId="33" fillId="14" borderId="18" xfId="0" applyFont="1" applyFill="1" applyBorder="1" applyAlignment="1">
      <alignment horizontal="center" vertical="center"/>
    </xf>
    <xf numFmtId="0" fontId="33" fillId="14" borderId="19" xfId="0" applyFont="1" applyFill="1" applyBorder="1" applyAlignment="1">
      <alignment horizontal="center" vertical="center"/>
    </xf>
    <xf numFmtId="0" fontId="33" fillId="14" borderId="20" xfId="0" applyFont="1" applyFill="1" applyBorder="1" applyAlignment="1">
      <alignment horizontal="center" vertical="center"/>
    </xf>
    <xf numFmtId="0" fontId="33" fillId="14" borderId="21" xfId="0" applyFont="1" applyFill="1" applyBorder="1" applyAlignment="1">
      <alignment horizontal="center" vertical="center"/>
    </xf>
    <xf numFmtId="0" fontId="42" fillId="2" borderId="5" xfId="0" applyFont="1" applyFill="1" applyBorder="1" applyAlignment="1">
      <alignment horizontal="center" vertical="center" wrapText="1"/>
    </xf>
    <xf numFmtId="0" fontId="33" fillId="14" borderId="24" xfId="0" applyFont="1" applyFill="1" applyBorder="1" applyAlignment="1">
      <alignment horizontal="center" vertical="center"/>
    </xf>
    <xf numFmtId="0" fontId="33" fillId="14" borderId="5" xfId="0" applyFont="1" applyFill="1" applyBorder="1" applyAlignment="1">
      <alignment horizontal="center" vertical="center"/>
    </xf>
    <xf numFmtId="0" fontId="33" fillId="14" borderId="25" xfId="0" applyFont="1" applyFill="1" applyBorder="1" applyAlignment="1">
      <alignment horizontal="center" vertical="center"/>
    </xf>
    <xf numFmtId="0" fontId="7" fillId="16" borderId="11" xfId="0" applyFont="1" applyFill="1" applyBorder="1" applyAlignment="1">
      <alignment horizontal="center" vertical="center"/>
    </xf>
    <xf numFmtId="0" fontId="7" fillId="16" borderId="15" xfId="0" applyFont="1" applyFill="1" applyBorder="1" applyAlignment="1">
      <alignment horizontal="center" vertical="center"/>
    </xf>
    <xf numFmtId="0" fontId="6" fillId="0" borderId="68" xfId="0" applyFont="1" applyBorder="1" applyAlignment="1" applyProtection="1">
      <alignment horizontal="justify" vertical="center" wrapText="1" readingOrder="1"/>
      <protection locked="0"/>
    </xf>
    <xf numFmtId="0" fontId="6" fillId="0" borderId="27" xfId="0" applyFont="1" applyBorder="1" applyAlignment="1" applyProtection="1">
      <alignment horizontal="justify" vertical="center" wrapText="1" readingOrder="1"/>
      <protection locked="0"/>
    </xf>
    <xf numFmtId="0" fontId="33" fillId="14" borderId="48" xfId="0" applyFont="1" applyFill="1" applyBorder="1" applyAlignment="1">
      <alignment horizontal="center" vertical="center"/>
    </xf>
    <xf numFmtId="0" fontId="33" fillId="14" borderId="49" xfId="0" applyFont="1" applyFill="1" applyBorder="1" applyAlignment="1">
      <alignment horizontal="center" vertical="center"/>
    </xf>
    <xf numFmtId="0" fontId="6" fillId="0" borderId="11"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protection locked="0"/>
    </xf>
    <xf numFmtId="0" fontId="6" fillId="0" borderId="7" xfId="0" applyFont="1" applyBorder="1" applyAlignment="1" applyProtection="1">
      <alignment horizontal="justify" vertical="center"/>
      <protection locked="0"/>
    </xf>
    <xf numFmtId="0" fontId="6" fillId="0" borderId="8"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9" xfId="0" applyFont="1" applyBorder="1" applyAlignment="1" applyProtection="1">
      <alignment horizontal="justify" vertical="center"/>
      <protection locked="0"/>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protection locked="0"/>
    </xf>
    <xf numFmtId="0" fontId="6" fillId="0" borderId="6" xfId="0" applyFont="1" applyBorder="1" applyAlignment="1" applyProtection="1">
      <alignment horizontal="justify" vertical="center"/>
      <protection locked="0"/>
    </xf>
    <xf numFmtId="0" fontId="33" fillId="14" borderId="4" xfId="0" applyFont="1" applyFill="1" applyBorder="1" applyAlignment="1">
      <alignment horizontal="center" vertical="center" wrapText="1" readingOrder="1"/>
    </xf>
    <xf numFmtId="0" fontId="33" fillId="14" borderId="5" xfId="0" applyFont="1" applyFill="1" applyBorder="1" applyAlignment="1">
      <alignment horizontal="center" vertical="center" wrapText="1" readingOrder="1"/>
    </xf>
    <xf numFmtId="0" fontId="33" fillId="14" borderId="6" xfId="0" applyFont="1" applyFill="1" applyBorder="1" applyAlignment="1">
      <alignment horizontal="center" vertical="center" wrapText="1" readingOrder="1"/>
    </xf>
    <xf numFmtId="0" fontId="42" fillId="16" borderId="4" xfId="0" applyFont="1" applyFill="1" applyBorder="1" applyAlignment="1">
      <alignment horizontal="center" vertical="center" wrapText="1" readingOrder="1"/>
    </xf>
    <xf numFmtId="0" fontId="42" fillId="16" borderId="6" xfId="0" applyFont="1" applyFill="1" applyBorder="1" applyAlignment="1">
      <alignment horizontal="center" vertical="center" wrapText="1" readingOrder="1"/>
    </xf>
    <xf numFmtId="0" fontId="7" fillId="16" borderId="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6" xfId="0" applyFont="1" applyFill="1" applyBorder="1" applyAlignment="1">
      <alignment horizontal="center" vertical="center"/>
    </xf>
    <xf numFmtId="0" fontId="6" fillId="0" borderId="6"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9" fillId="0" borderId="4" xfId="0" applyFont="1" applyBorder="1" applyAlignment="1" applyProtection="1">
      <alignment horizontal="justify"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protection locked="0"/>
    </xf>
    <xf numFmtId="0" fontId="1" fillId="0" borderId="68" xfId="0" applyFont="1" applyBorder="1" applyAlignment="1" applyProtection="1">
      <alignment horizontal="left" vertical="center" wrapText="1" readingOrder="1"/>
      <protection locked="0"/>
    </xf>
    <xf numFmtId="0" fontId="1" fillId="0" borderId="27" xfId="0" applyFont="1" applyBorder="1" applyAlignment="1" applyProtection="1">
      <alignment horizontal="left" vertical="center" wrapText="1" readingOrder="1"/>
      <protection locked="0"/>
    </xf>
    <xf numFmtId="0" fontId="1" fillId="0" borderId="2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6" fillId="0" borderId="25" xfId="0" applyFont="1" applyBorder="1" applyAlignment="1" applyProtection="1">
      <alignment horizontal="justify" vertical="center"/>
      <protection locked="0"/>
    </xf>
    <xf numFmtId="0" fontId="1" fillId="0" borderId="68" xfId="0" applyFont="1" applyBorder="1" applyAlignment="1" applyProtection="1">
      <alignment horizontal="justify" vertical="top" wrapText="1" readingOrder="1"/>
      <protection locked="0"/>
    </xf>
    <xf numFmtId="0" fontId="1" fillId="0" borderId="27" xfId="0" applyFont="1" applyBorder="1" applyAlignment="1" applyProtection="1">
      <alignment horizontal="justify" vertical="top" wrapText="1" readingOrder="1"/>
      <protection locked="0"/>
    </xf>
    <xf numFmtId="0" fontId="1" fillId="0" borderId="13"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readingOrder="1"/>
      <protection locked="0"/>
    </xf>
    <xf numFmtId="0" fontId="1" fillId="0" borderId="6" xfId="0" applyFont="1" applyBorder="1" applyAlignment="1" applyProtection="1">
      <alignment horizontal="center" vertical="center" wrapText="1" readingOrder="1"/>
      <protection locked="0"/>
    </xf>
    <xf numFmtId="0" fontId="6" fillId="0" borderId="23" xfId="0" applyFont="1"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0" fontId="3" fillId="14" borderId="23" xfId="0" applyFont="1" applyFill="1" applyBorder="1" applyAlignment="1">
      <alignment horizontal="center" vertical="center"/>
    </xf>
    <xf numFmtId="0" fontId="3" fillId="14" borderId="9"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8" xfId="0" applyFont="1" applyFill="1" applyBorder="1" applyAlignment="1">
      <alignment horizontal="center" vertical="center"/>
    </xf>
    <xf numFmtId="0" fontId="3" fillId="14" borderId="16"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25" xfId="0" applyFont="1" applyFill="1" applyBorder="1" applyAlignment="1">
      <alignment horizontal="center" vertical="center"/>
    </xf>
    <xf numFmtId="0" fontId="1" fillId="2" borderId="28" xfId="0" applyFont="1" applyFill="1" applyBorder="1" applyAlignment="1" applyProtection="1">
      <alignment horizontal="center" vertical="center" wrapText="1" readingOrder="1"/>
      <protection locked="0"/>
    </xf>
    <xf numFmtId="0" fontId="1" fillId="2" borderId="6" xfId="0" applyFont="1" applyFill="1" applyBorder="1" applyAlignment="1" applyProtection="1">
      <alignment horizontal="center" vertical="center" wrapText="1" readingOrder="1"/>
      <protection locked="0"/>
    </xf>
    <xf numFmtId="0" fontId="1" fillId="2" borderId="2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6" fillId="2" borderId="4" xfId="0" applyFont="1" applyFill="1" applyBorder="1" applyAlignment="1" applyProtection="1">
      <alignment horizontal="justify" vertical="center" wrapText="1"/>
      <protection locked="0"/>
    </xf>
    <xf numFmtId="0" fontId="6" fillId="2" borderId="5" xfId="0" applyFont="1" applyFill="1" applyBorder="1" applyAlignment="1" applyProtection="1">
      <alignment horizontal="justify" vertical="center"/>
      <protection locked="0"/>
    </xf>
    <xf numFmtId="0" fontId="6" fillId="2" borderId="25" xfId="0" applyFont="1" applyFill="1" applyBorder="1" applyAlignment="1" applyProtection="1">
      <alignment horizontal="justify" vertical="center"/>
      <protection locked="0"/>
    </xf>
    <xf numFmtId="0" fontId="3" fillId="14" borderId="24" xfId="0" applyFont="1" applyFill="1" applyBorder="1" applyAlignment="1">
      <alignment horizontal="center" vertical="center" wrapText="1" readingOrder="1"/>
    </xf>
    <xf numFmtId="0" fontId="3" fillId="14" borderId="5" xfId="0" applyFont="1" applyFill="1" applyBorder="1" applyAlignment="1">
      <alignment horizontal="center" vertical="center" wrapText="1" readingOrder="1"/>
    </xf>
    <xf numFmtId="0" fontId="3" fillId="14" borderId="25" xfId="0" applyFont="1" applyFill="1" applyBorder="1" applyAlignment="1">
      <alignment horizontal="center" vertical="center" wrapText="1" readingOrder="1"/>
    </xf>
    <xf numFmtId="0" fontId="6" fillId="2" borderId="6" xfId="0" applyFont="1" applyFill="1" applyBorder="1" applyAlignment="1" applyProtection="1">
      <alignment horizontal="justify" vertical="center" wrapText="1"/>
      <protection locked="0"/>
    </xf>
    <xf numFmtId="0" fontId="6" fillId="2" borderId="5" xfId="0" applyFont="1" applyFill="1" applyBorder="1" applyAlignment="1" applyProtection="1">
      <alignment horizontal="justify" vertical="center" wrapText="1"/>
      <protection locked="0"/>
    </xf>
    <xf numFmtId="0" fontId="6" fillId="2" borderId="25" xfId="0" applyFont="1" applyFill="1" applyBorder="1" applyAlignment="1" applyProtection="1">
      <alignment horizontal="justify" vertical="center" wrapText="1"/>
      <protection locked="0"/>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7" fillId="16" borderId="23" xfId="2" applyFont="1" applyFill="1" applyBorder="1" applyAlignment="1">
      <alignment horizontal="center" vertical="center"/>
    </xf>
    <xf numFmtId="0" fontId="7" fillId="16" borderId="9" xfId="2" applyFont="1" applyFill="1" applyBorder="1" applyAlignment="1">
      <alignment horizontal="center" vertical="center"/>
    </xf>
    <xf numFmtId="0" fontId="7" fillId="16" borderId="7" xfId="2" applyFont="1" applyFill="1" applyBorder="1" applyAlignment="1">
      <alignment horizontal="center" vertical="center"/>
    </xf>
    <xf numFmtId="0" fontId="7" fillId="16" borderId="8" xfId="2" applyFont="1" applyFill="1" applyBorder="1" applyAlignment="1">
      <alignment horizontal="center" vertical="center"/>
    </xf>
    <xf numFmtId="0" fontId="7" fillId="16" borderId="16" xfId="2" applyFont="1" applyFill="1" applyBorder="1" applyAlignment="1">
      <alignment horizontal="center" vertical="center"/>
    </xf>
    <xf numFmtId="0" fontId="6" fillId="0" borderId="26" xfId="2" applyFont="1" applyBorder="1" applyAlignment="1" applyProtection="1">
      <alignment horizontal="justify" vertical="center" wrapText="1" readingOrder="1"/>
      <protection locked="0"/>
    </xf>
    <xf numFmtId="0" fontId="6" fillId="0" borderId="68" xfId="2" applyFont="1" applyBorder="1" applyAlignment="1" applyProtection="1">
      <alignment horizontal="justify" vertical="center" wrapText="1" readingOrder="1"/>
      <protection locked="0"/>
    </xf>
    <xf numFmtId="0" fontId="1" fillId="0" borderId="68" xfId="2" applyFont="1" applyBorder="1" applyAlignment="1" applyProtection="1">
      <alignment horizontal="justify" vertical="center" wrapText="1" readingOrder="1"/>
      <protection locked="0"/>
    </xf>
    <xf numFmtId="0" fontId="1" fillId="0" borderId="27" xfId="2" applyFont="1" applyBorder="1" applyAlignment="1" applyProtection="1">
      <alignment horizontal="justify" vertical="center" wrapText="1" readingOrder="1"/>
      <protection locked="0"/>
    </xf>
    <xf numFmtId="0" fontId="3" fillId="14" borderId="23" xfId="2" applyFont="1" applyFill="1" applyBorder="1" applyAlignment="1">
      <alignment horizontal="center" vertical="center" wrapText="1" readingOrder="1"/>
    </xf>
    <xf numFmtId="0" fontId="3" fillId="14" borderId="8" xfId="2" applyFont="1" applyFill="1" applyBorder="1" applyAlignment="1">
      <alignment horizontal="center" vertical="center" wrapText="1" readingOrder="1"/>
    </xf>
    <xf numFmtId="0" fontId="3" fillId="14" borderId="16" xfId="2" applyFont="1" applyFill="1" applyBorder="1" applyAlignment="1">
      <alignment horizontal="center" vertical="center" wrapText="1" readingOrder="1"/>
    </xf>
    <xf numFmtId="0" fontId="2" fillId="16" borderId="24" xfId="2" applyFont="1" applyFill="1" applyBorder="1" applyAlignment="1">
      <alignment horizontal="center" vertical="center" wrapText="1" readingOrder="1"/>
    </xf>
    <xf numFmtId="0" fontId="2" fillId="16" borderId="6" xfId="2" applyFont="1" applyFill="1" applyBorder="1" applyAlignment="1">
      <alignment horizontal="center" vertical="center" wrapText="1" readingOrder="1"/>
    </xf>
    <xf numFmtId="0" fontId="4" fillId="16" borderId="11" xfId="2" applyFont="1" applyFill="1" applyBorder="1" applyAlignment="1">
      <alignment horizontal="center" vertical="center"/>
    </xf>
    <xf numFmtId="0" fontId="4" fillId="16" borderId="12" xfId="2" applyFont="1" applyFill="1" applyBorder="1" applyAlignment="1">
      <alignment horizontal="center" vertical="center"/>
    </xf>
    <xf numFmtId="0" fontId="4" fillId="16" borderId="15" xfId="2" applyFont="1" applyFill="1" applyBorder="1" applyAlignment="1">
      <alignment horizontal="center" vertical="center"/>
    </xf>
    <xf numFmtId="0" fontId="6" fillId="0" borderId="4" xfId="2" applyFont="1" applyBorder="1" applyAlignment="1" applyProtection="1">
      <alignment horizontal="justify" vertical="center" wrapText="1" readingOrder="1"/>
      <protection locked="0"/>
    </xf>
    <xf numFmtId="0" fontId="6" fillId="0" borderId="6" xfId="2" applyFont="1" applyBorder="1" applyAlignment="1" applyProtection="1">
      <alignment horizontal="justify" vertical="center" wrapText="1" readingOrder="1"/>
      <protection locked="0"/>
    </xf>
    <xf numFmtId="0" fontId="1" fillId="0" borderId="4" xfId="2" applyFont="1" applyBorder="1" applyAlignment="1" applyProtection="1">
      <alignment horizontal="justify" vertical="center" wrapText="1" readingOrder="1"/>
      <protection locked="0"/>
    </xf>
    <xf numFmtId="0" fontId="1" fillId="0" borderId="5" xfId="2" applyFont="1" applyBorder="1" applyAlignment="1" applyProtection="1">
      <alignment horizontal="justify" vertical="center" readingOrder="1"/>
      <protection locked="0"/>
    </xf>
    <xf numFmtId="0" fontId="1" fillId="0" borderId="25" xfId="2" applyFont="1" applyBorder="1" applyAlignment="1" applyProtection="1">
      <alignment horizontal="justify" vertical="center" readingOrder="1"/>
      <protection locked="0"/>
    </xf>
    <xf numFmtId="0" fontId="1" fillId="0" borderId="71" xfId="2" applyFont="1" applyBorder="1" applyAlignment="1" applyProtection="1">
      <alignment horizontal="justify" vertical="center" wrapText="1" readingOrder="1"/>
      <protection locked="0"/>
    </xf>
    <xf numFmtId="0" fontId="1" fillId="0" borderId="72" xfId="2" applyFont="1" applyBorder="1" applyAlignment="1" applyProtection="1">
      <alignment horizontal="justify" vertical="center" wrapText="1" readingOrder="1"/>
      <protection locked="0"/>
    </xf>
    <xf numFmtId="0" fontId="6" fillId="0" borderId="22" xfId="2" applyFont="1" applyBorder="1" applyAlignment="1" applyProtection="1">
      <alignment horizontal="justify" vertical="center" wrapText="1" readingOrder="1"/>
      <protection locked="0"/>
    </xf>
    <xf numFmtId="0" fontId="6" fillId="0" borderId="13" xfId="2" applyFont="1" applyBorder="1" applyAlignment="1" applyProtection="1">
      <alignment horizontal="justify" vertical="center" wrapText="1" readingOrder="1"/>
      <protection locked="0"/>
    </xf>
    <xf numFmtId="0" fontId="6" fillId="0" borderId="23" xfId="2" applyFont="1" applyBorder="1" applyAlignment="1" applyProtection="1">
      <alignment horizontal="justify" vertical="center" wrapText="1" readingOrder="1"/>
      <protection locked="0"/>
    </xf>
    <xf numFmtId="0" fontId="6" fillId="0" borderId="9" xfId="2" applyFont="1" applyBorder="1" applyAlignment="1" applyProtection="1">
      <alignment horizontal="justify" vertical="center" wrapText="1" readingOrder="1"/>
      <protection locked="0"/>
    </xf>
    <xf numFmtId="0" fontId="6" fillId="0" borderId="11" xfId="2" applyFont="1" applyBorder="1" applyAlignment="1" applyProtection="1">
      <alignment horizontal="justify" vertical="center" wrapText="1" readingOrder="1"/>
      <protection locked="0"/>
    </xf>
    <xf numFmtId="0" fontId="1" fillId="0" borderId="12" xfId="2" applyFont="1" applyBorder="1" applyAlignment="1" applyProtection="1">
      <alignment horizontal="justify" vertical="center" wrapText="1" readingOrder="1"/>
      <protection locked="0"/>
    </xf>
    <xf numFmtId="0" fontId="1" fillId="0" borderId="15" xfId="2" applyFont="1" applyBorder="1" applyAlignment="1" applyProtection="1">
      <alignment horizontal="justify" vertical="center" wrapText="1" readingOrder="1"/>
      <protection locked="0"/>
    </xf>
    <xf numFmtId="0" fontId="1" fillId="0" borderId="7" xfId="2" applyFont="1" applyBorder="1" applyAlignment="1" applyProtection="1">
      <alignment horizontal="justify" vertical="center" wrapText="1" readingOrder="1"/>
      <protection locked="0"/>
    </xf>
    <xf numFmtId="0" fontId="1" fillId="0" borderId="8" xfId="2" applyFont="1" applyBorder="1" applyAlignment="1" applyProtection="1">
      <alignment horizontal="justify" vertical="center" wrapText="1" readingOrder="1"/>
      <protection locked="0"/>
    </xf>
    <xf numFmtId="0" fontId="1" fillId="0" borderId="16" xfId="2" applyFont="1" applyBorder="1" applyAlignment="1" applyProtection="1">
      <alignment horizontal="justify" vertical="center" wrapText="1" readingOrder="1"/>
      <protection locked="0"/>
    </xf>
    <xf numFmtId="0" fontId="1" fillId="0" borderId="5" xfId="0" applyFont="1" applyBorder="1" applyAlignment="1" applyProtection="1">
      <alignment horizontal="justify" vertical="center"/>
      <protection locked="0"/>
    </xf>
    <xf numFmtId="0" fontId="1" fillId="0" borderId="27" xfId="0" applyFont="1" applyBorder="1" applyAlignment="1" applyProtection="1">
      <alignment horizontal="justify" vertical="center" wrapText="1" readingOrder="1"/>
      <protection locked="0"/>
    </xf>
    <xf numFmtId="0" fontId="6" fillId="0" borderId="1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2" borderId="4" xfId="0" applyFont="1" applyFill="1" applyBorder="1" applyAlignment="1" applyProtection="1">
      <alignment horizontal="center" vertical="top" wrapText="1" readingOrder="1"/>
      <protection locked="0"/>
    </xf>
    <xf numFmtId="0" fontId="6" fillId="2" borderId="6" xfId="0" applyFont="1" applyFill="1" applyBorder="1" applyAlignment="1" applyProtection="1">
      <alignment horizontal="center" vertical="top" wrapText="1" readingOrder="1"/>
      <protection locked="0"/>
    </xf>
    <xf numFmtId="0" fontId="6" fillId="2" borderId="4" xfId="0" applyFont="1" applyFill="1" applyBorder="1" applyAlignment="1" applyProtection="1">
      <alignment horizontal="left" vertical="center" wrapText="1" readingOrder="1"/>
      <protection locked="0"/>
    </xf>
    <xf numFmtId="0" fontId="6" fillId="2" borderId="5" xfId="0" applyFont="1" applyFill="1" applyBorder="1" applyAlignment="1" applyProtection="1">
      <alignment horizontal="left" vertical="center" wrapText="1" readingOrder="1"/>
      <protection locked="0"/>
    </xf>
    <xf numFmtId="0" fontId="1" fillId="2" borderId="23"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9" fillId="0" borderId="6"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9" fillId="0" borderId="25" xfId="0" applyFont="1" applyBorder="1" applyAlignment="1" applyProtection="1">
      <alignment horizontal="justify" vertical="center" wrapText="1"/>
      <protection locked="0"/>
    </xf>
    <xf numFmtId="49" fontId="6" fillId="0" borderId="65" xfId="0" applyNumberFormat="1" applyFont="1" applyBorder="1" applyAlignment="1">
      <alignment horizontal="justify" vertical="center" wrapText="1"/>
    </xf>
    <xf numFmtId="49" fontId="6" fillId="0" borderId="54" xfId="0" applyNumberFormat="1" applyFont="1" applyBorder="1" applyAlignment="1">
      <alignment horizontal="justify" vertical="center" wrapText="1"/>
    </xf>
    <xf numFmtId="49" fontId="6" fillId="0" borderId="66" xfId="0" applyNumberFormat="1" applyFont="1" applyBorder="1" applyAlignment="1">
      <alignment horizontal="justify" vertical="center" wrapText="1"/>
    </xf>
    <xf numFmtId="49" fontId="6" fillId="0" borderId="67" xfId="0" applyNumberFormat="1" applyFont="1" applyBorder="1" applyAlignment="1">
      <alignment horizontal="justify" vertical="center" wrapText="1"/>
    </xf>
    <xf numFmtId="0" fontId="4" fillId="16" borderId="4" xfId="0" applyFont="1" applyFill="1" applyBorder="1" applyAlignment="1">
      <alignment horizontal="center" vertical="center"/>
    </xf>
    <xf numFmtId="0" fontId="4" fillId="16" borderId="5" xfId="0" applyFont="1" applyFill="1" applyBorder="1" applyAlignment="1">
      <alignment horizontal="center" vertical="center"/>
    </xf>
    <xf numFmtId="0" fontId="4" fillId="16" borderId="6" xfId="0" applyFont="1" applyFill="1" applyBorder="1" applyAlignment="1">
      <alignment horizontal="center" vertical="center"/>
    </xf>
    <xf numFmtId="49" fontId="6" fillId="0" borderId="62" xfId="0" applyNumberFormat="1" applyFont="1" applyBorder="1" applyAlignment="1">
      <alignment horizontal="justify" vertical="center" wrapText="1"/>
    </xf>
    <xf numFmtId="49" fontId="6" fillId="0" borderId="63" xfId="0" applyNumberFormat="1" applyFont="1" applyBorder="1" applyAlignment="1">
      <alignment horizontal="justify" vertical="center" wrapText="1"/>
    </xf>
    <xf numFmtId="49" fontId="6" fillId="0" borderId="64" xfId="0" applyNumberFormat="1" applyFont="1" applyBorder="1" applyAlignment="1">
      <alignment horizontal="justify" vertical="center" wrapText="1"/>
    </xf>
    <xf numFmtId="0" fontId="9" fillId="0" borderId="53" xfId="0" applyFont="1" applyBorder="1" applyAlignment="1">
      <alignment horizontal="justify" vertical="center" wrapText="1" readingOrder="1"/>
    </xf>
    <xf numFmtId="0" fontId="9" fillId="0" borderId="54" xfId="0" applyFont="1" applyBorder="1" applyAlignment="1">
      <alignment horizontal="justify" vertical="center" wrapText="1" readingOrder="1"/>
    </xf>
    <xf numFmtId="0" fontId="9" fillId="0" borderId="55" xfId="0" applyFont="1" applyBorder="1" applyAlignment="1">
      <alignment horizontal="justify" vertical="center" wrapText="1"/>
    </xf>
    <xf numFmtId="0" fontId="9" fillId="0" borderId="56" xfId="0" applyFont="1" applyBorder="1" applyAlignment="1">
      <alignment horizontal="justify" vertical="center" wrapText="1"/>
    </xf>
    <xf numFmtId="0" fontId="9" fillId="0" borderId="60" xfId="0" applyFont="1" applyBorder="1" applyAlignment="1">
      <alignment horizontal="justify" vertical="center" wrapText="1"/>
    </xf>
    <xf numFmtId="0" fontId="9" fillId="0" borderId="61" xfId="0" applyFont="1" applyBorder="1" applyAlignment="1">
      <alignment horizontal="justify" vertical="center" wrapText="1"/>
    </xf>
    <xf numFmtId="0" fontId="9" fillId="0" borderId="57" xfId="0" applyFont="1" applyBorder="1" applyAlignment="1">
      <alignment horizontal="justify" vertical="center" wrapText="1"/>
    </xf>
    <xf numFmtId="0" fontId="9" fillId="0" borderId="58" xfId="0" applyFont="1" applyBorder="1" applyAlignment="1">
      <alignment horizontal="justify" vertical="center" wrapText="1"/>
    </xf>
    <xf numFmtId="0" fontId="9" fillId="0" borderId="59" xfId="0" applyFont="1" applyBorder="1" applyAlignment="1">
      <alignment horizontal="justify" vertical="center" wrapText="1"/>
    </xf>
    <xf numFmtId="0" fontId="9" fillId="0" borderId="62" xfId="0" applyFont="1" applyBorder="1" applyAlignment="1">
      <alignment horizontal="justify" vertical="center" wrapText="1"/>
    </xf>
    <xf numFmtId="0" fontId="9" fillId="0" borderId="63" xfId="0" applyFont="1" applyBorder="1" applyAlignment="1">
      <alignment horizontal="justify" vertical="center" wrapText="1"/>
    </xf>
    <xf numFmtId="0" fontId="9" fillId="0" borderId="64" xfId="0" applyFont="1" applyBorder="1" applyAlignment="1">
      <alignment horizontal="justify" vertical="center" wrapText="1"/>
    </xf>
    <xf numFmtId="0" fontId="1" fillId="0" borderId="12"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49" fontId="34" fillId="2" borderId="22" xfId="0" applyNumberFormat="1" applyFont="1" applyFill="1" applyBorder="1" applyAlignment="1" applyProtection="1">
      <alignment horizontal="center" vertical="center" wrapText="1"/>
      <protection locked="0"/>
    </xf>
    <xf numFmtId="49" fontId="34" fillId="2" borderId="13" xfId="0" applyNumberFormat="1" applyFont="1" applyFill="1" applyBorder="1" applyAlignment="1" applyProtection="1">
      <alignment horizontal="center" vertical="center"/>
      <protection locked="0"/>
    </xf>
    <xf numFmtId="49" fontId="34" fillId="2" borderId="23" xfId="0" applyNumberFormat="1" applyFont="1" applyFill="1" applyBorder="1" applyAlignment="1" applyProtection="1">
      <alignment horizontal="center" vertical="center"/>
      <protection locked="0"/>
    </xf>
    <xf numFmtId="49" fontId="34" fillId="2" borderId="9"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readingOrder="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7" fillId="16" borderId="1" xfId="0" applyFont="1" applyFill="1" applyBorder="1" applyAlignment="1">
      <alignment horizontal="center" vertical="center" wrapText="1"/>
    </xf>
    <xf numFmtId="0" fontId="7" fillId="16" borderId="1" xfId="0" applyFont="1" applyFill="1" applyBorder="1" applyAlignment="1">
      <alignment horizontal="center" vertical="center"/>
    </xf>
    <xf numFmtId="0" fontId="1" fillId="0" borderId="1" xfId="0" applyFont="1" applyBorder="1" applyAlignment="1" applyProtection="1">
      <alignment horizontal="left" vertical="center" wrapText="1"/>
      <protection locked="0"/>
    </xf>
    <xf numFmtId="0" fontId="3" fillId="14" borderId="1" xfId="0" applyFont="1" applyFill="1" applyBorder="1" applyAlignment="1">
      <alignment horizontal="center" vertical="center" wrapText="1" readingOrder="1"/>
    </xf>
    <xf numFmtId="0" fontId="2" fillId="16" borderId="1" xfId="0" applyFont="1" applyFill="1" applyBorder="1" applyAlignment="1">
      <alignment horizontal="center" vertical="center" wrapText="1" readingOrder="1"/>
    </xf>
    <xf numFmtId="0" fontId="4" fillId="16" borderId="1" xfId="0" applyFont="1" applyFill="1" applyBorder="1" applyAlignment="1">
      <alignment horizontal="center" vertical="center" wrapText="1"/>
    </xf>
    <xf numFmtId="0" fontId="4" fillId="16"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2" applyFont="1" applyBorder="1" applyAlignment="1" applyProtection="1">
      <alignment horizontal="justify" vertical="center" wrapText="1" readingOrder="1"/>
      <protection locked="0"/>
    </xf>
    <xf numFmtId="0" fontId="6" fillId="0" borderId="5" xfId="2" applyFont="1" applyBorder="1" applyAlignment="1" applyProtection="1">
      <alignment horizontal="justify" vertical="center" readingOrder="1"/>
      <protection locked="0"/>
    </xf>
    <xf numFmtId="0" fontId="6" fillId="0" borderId="25" xfId="2" applyFont="1" applyBorder="1" applyAlignment="1" applyProtection="1">
      <alignment horizontal="justify" vertical="center" readingOrder="1"/>
      <protection locked="0"/>
    </xf>
    <xf numFmtId="0" fontId="3" fillId="14" borderId="69" xfId="0" applyFont="1" applyFill="1" applyBorder="1" applyAlignment="1">
      <alignment horizontal="center" vertical="center"/>
    </xf>
    <xf numFmtId="0" fontId="3" fillId="14" borderId="70" xfId="0" applyFont="1" applyFill="1" applyBorder="1" applyAlignment="1">
      <alignment horizontal="center" vertical="center"/>
    </xf>
    <xf numFmtId="0" fontId="1" fillId="0" borderId="13" xfId="2" applyFont="1" applyBorder="1" applyAlignment="1" applyProtection="1">
      <alignment horizontal="justify" vertical="center" wrapText="1" readingOrder="1"/>
      <protection locked="0"/>
    </xf>
    <xf numFmtId="0" fontId="4" fillId="14" borderId="11" xfId="0" applyFont="1" applyFill="1" applyBorder="1" applyAlignment="1">
      <alignment horizontal="center" vertical="center"/>
    </xf>
    <xf numFmtId="0" fontId="4" fillId="14" borderId="15" xfId="0" applyFont="1" applyFill="1" applyBorder="1" applyAlignment="1">
      <alignment horizontal="center" vertical="center"/>
    </xf>
    <xf numFmtId="0" fontId="1" fillId="0" borderId="1" xfId="0" applyFont="1" applyBorder="1" applyAlignment="1" applyProtection="1">
      <alignment horizontal="center" vertical="center" wrapText="1" readingOrder="1"/>
      <protection locked="0"/>
    </xf>
    <xf numFmtId="0" fontId="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31" fillId="2" borderId="0" xfId="0" applyFont="1" applyFill="1" applyAlignment="1">
      <alignment horizontal="center" vertical="center" wrapText="1"/>
    </xf>
    <xf numFmtId="0" fontId="30" fillId="0" borderId="0" xfId="0" applyFont="1" applyAlignment="1">
      <alignment horizontal="center" vertical="center" wrapText="1"/>
    </xf>
    <xf numFmtId="0" fontId="1" fillId="0" borderId="5" xfId="0" applyFont="1" applyBorder="1" applyAlignment="1" applyProtection="1">
      <alignment horizontal="left" vertical="center" wrapText="1"/>
      <protection locked="0"/>
    </xf>
    <xf numFmtId="0" fontId="6" fillId="0" borderId="28" xfId="0" applyFont="1" applyBorder="1" applyAlignment="1" applyProtection="1">
      <alignment horizontal="justify" vertical="center" wrapText="1" readingOrder="1"/>
      <protection locked="0"/>
    </xf>
    <xf numFmtId="0" fontId="6" fillId="0" borderId="6" xfId="0" applyFont="1" applyBorder="1" applyAlignment="1" applyProtection="1">
      <alignment horizontal="justify" vertical="center" wrapText="1" readingOrder="1"/>
      <protection locked="0"/>
    </xf>
    <xf numFmtId="0" fontId="1" fillId="0" borderId="2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1" fillId="2" borderId="28" xfId="0" applyFont="1" applyFill="1" applyBorder="1" applyAlignment="1" applyProtection="1">
      <alignment horizontal="justify" vertical="center" wrapText="1" readingOrder="1"/>
      <protection locked="0"/>
    </xf>
    <xf numFmtId="0" fontId="1" fillId="2" borderId="14" xfId="0" applyFont="1" applyFill="1" applyBorder="1" applyAlignment="1" applyProtection="1">
      <alignment horizontal="justify" vertical="center" wrapText="1" readingOrder="1"/>
      <protection locked="0"/>
    </xf>
    <xf numFmtId="0" fontId="1" fillId="2" borderId="22" xfId="0" applyFont="1" applyFill="1" applyBorder="1" applyAlignment="1" applyProtection="1">
      <alignment horizontal="justify" vertical="center" wrapText="1"/>
      <protection locked="0"/>
    </xf>
    <xf numFmtId="0" fontId="1" fillId="2" borderId="13" xfId="0" applyFont="1" applyFill="1" applyBorder="1" applyAlignment="1" applyProtection="1">
      <alignment horizontal="justify" vertical="center"/>
      <protection locked="0"/>
    </xf>
    <xf numFmtId="0" fontId="1" fillId="2" borderId="23" xfId="0" applyFont="1" applyFill="1" applyBorder="1" applyAlignment="1" applyProtection="1">
      <alignment horizontal="justify" vertical="center"/>
      <protection locked="0"/>
    </xf>
    <xf numFmtId="0" fontId="1" fillId="2" borderId="9" xfId="0" applyFont="1" applyFill="1" applyBorder="1" applyAlignment="1" applyProtection="1">
      <alignment horizontal="justify" vertical="center"/>
      <protection locked="0"/>
    </xf>
    <xf numFmtId="0" fontId="1" fillId="2" borderId="1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8" xfId="0" applyFont="1" applyFill="1" applyBorder="1" applyAlignment="1" applyProtection="1">
      <alignment horizontal="justify" vertical="center" wrapText="1"/>
      <protection locked="0"/>
    </xf>
    <xf numFmtId="0" fontId="42" fillId="16" borderId="23" xfId="0" applyFont="1" applyFill="1" applyBorder="1" applyAlignment="1">
      <alignment horizontal="center" vertical="center"/>
    </xf>
    <xf numFmtId="0" fontId="42" fillId="16" borderId="9" xfId="0" applyFont="1" applyFill="1" applyBorder="1" applyAlignment="1">
      <alignment horizontal="center" vertical="center"/>
    </xf>
    <xf numFmtId="0" fontId="42" fillId="16" borderId="7" xfId="0" applyFont="1" applyFill="1" applyBorder="1" applyAlignment="1">
      <alignment horizontal="center" vertical="center"/>
    </xf>
    <xf numFmtId="0" fontId="42" fillId="16" borderId="8" xfId="0" applyFont="1" applyFill="1" applyBorder="1" applyAlignment="1">
      <alignment horizontal="center" vertical="center"/>
    </xf>
    <xf numFmtId="0" fontId="42" fillId="16" borderId="16" xfId="0" applyFont="1" applyFill="1" applyBorder="1" applyAlignment="1">
      <alignment horizontal="center" vertical="center"/>
    </xf>
    <xf numFmtId="0" fontId="2" fillId="16" borderId="11" xfId="0" applyFont="1" applyFill="1" applyBorder="1" applyAlignment="1">
      <alignment horizontal="center" vertical="center"/>
    </xf>
    <xf numFmtId="0" fontId="2" fillId="16" borderId="12" xfId="0" applyFont="1" applyFill="1" applyBorder="1" applyAlignment="1">
      <alignment horizontal="center" vertical="center"/>
    </xf>
    <xf numFmtId="0" fontId="2" fillId="16" borderId="15" xfId="0" applyFont="1" applyFill="1" applyBorder="1" applyAlignment="1">
      <alignment horizontal="center" vertical="center"/>
    </xf>
  </cellXfs>
  <cellStyles count="7">
    <cellStyle name="Millares" xfId="3" builtinId="3"/>
    <cellStyle name="Millares [0]" xfId="4" builtinId="6"/>
    <cellStyle name="Moneda" xfId="5" builtinId="4"/>
    <cellStyle name="Normal" xfId="0" builtinId="0"/>
    <cellStyle name="Normal 2" xfId="1" xr:uid="{00000000-0005-0000-0000-000004000000}"/>
    <cellStyle name="Normal 4" xfId="2" xr:uid="{00000000-0005-0000-0000-000005000000}"/>
    <cellStyle name="Porcentaje" xfId="6" builtinId="5"/>
  </cellStyles>
  <dxfs count="41">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1" defaultTableStyle="TableStyleMedium2" defaultPivotStyle="PivotStyleLight16">
    <tableStyle name="Invisible" pivot="0" table="0" count="0" xr9:uid="{AF1F202A-E0EE-4591-A6F3-1D25F2E27CAF}"/>
  </tableStyles>
  <colors>
    <mruColors>
      <color rgb="FFFBE6EA"/>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pivotCacheDefinition" Target="pivotCache/pivotCacheDefinition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1619250</xdr:colOff>
      <xdr:row>41</xdr:row>
      <xdr:rowOff>114300</xdr:rowOff>
    </xdr:from>
    <xdr:to>
      <xdr:col>2</xdr:col>
      <xdr:colOff>3228387</xdr:colOff>
      <xdr:row>45</xdr:row>
      <xdr:rowOff>136989</xdr:rowOff>
    </xdr:to>
    <xdr:pic>
      <xdr:nvPicPr>
        <xdr:cNvPr id="3" name="Imagen 2">
          <a:extLst>
            <a:ext uri="{FF2B5EF4-FFF2-40B4-BE49-F238E27FC236}">
              <a16:creationId xmlns:a16="http://schemas.microsoft.com/office/drawing/2014/main" id="{A3561178-52A4-400B-BEE4-4BA284263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7688036" y="37125729"/>
          <a:ext cx="1609137" cy="730260"/>
        </a:xfrm>
        <a:prstGeom prst="rect">
          <a:avLst/>
        </a:prstGeom>
        <a:noFill/>
        <a:ln>
          <a:noFill/>
        </a:ln>
      </xdr:spPr>
    </xdr:pic>
    <xdr:clientData/>
  </xdr:twoCellAnchor>
  <xdr:oneCellAnchor>
    <xdr:from>
      <xdr:col>4</xdr:col>
      <xdr:colOff>0</xdr:colOff>
      <xdr:row>42</xdr:row>
      <xdr:rowOff>0</xdr:rowOff>
    </xdr:from>
    <xdr:ext cx="1209147" cy="716532"/>
    <xdr:pic>
      <xdr:nvPicPr>
        <xdr:cNvPr id="4" name="Imagen 3">
          <a:extLst>
            <a:ext uri="{FF2B5EF4-FFF2-40B4-BE49-F238E27FC236}">
              <a16:creationId xmlns:a16="http://schemas.microsoft.com/office/drawing/2014/main" id="{C3108998-2862-4438-8591-0BF84267C6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12800" y="37172900"/>
          <a:ext cx="1209147" cy="71653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1047750</xdr:colOff>
      <xdr:row>0</xdr:row>
      <xdr:rowOff>0</xdr:rowOff>
    </xdr:from>
    <xdr:ext cx="1319893" cy="1279070"/>
    <xdr:pic>
      <xdr:nvPicPr>
        <xdr:cNvPr id="2" name="Imagen 1">
          <a:extLst>
            <a:ext uri="{FF2B5EF4-FFF2-40B4-BE49-F238E27FC236}">
              <a16:creationId xmlns:a16="http://schemas.microsoft.com/office/drawing/2014/main" id="{EDA1D960-1325-4EDF-9CE5-9339232B2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0"/>
          <a:ext cx="1319893" cy="127907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1018760</xdr:colOff>
      <xdr:row>0</xdr:row>
      <xdr:rowOff>0</xdr:rowOff>
    </xdr:from>
    <xdr:to>
      <xdr:col>0</xdr:col>
      <xdr:colOff>2338653</xdr:colOff>
      <xdr:row>0</xdr:row>
      <xdr:rowOff>1293686</xdr:rowOff>
    </xdr:to>
    <xdr:pic>
      <xdr:nvPicPr>
        <xdr:cNvPr id="2" name="Imagen 1">
          <a:extLst>
            <a:ext uri="{FF2B5EF4-FFF2-40B4-BE49-F238E27FC236}">
              <a16:creationId xmlns:a16="http://schemas.microsoft.com/office/drawing/2014/main" id="{4369E088-8013-4652-B2F4-597A0D8968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0"/>
          <a:ext cx="1319893" cy="12936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A05E73C8-F1F7-47BE-B700-CFD5507F9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662608</xdr:colOff>
      <xdr:row>0</xdr:row>
      <xdr:rowOff>124239</xdr:rowOff>
    </xdr:from>
    <xdr:ext cx="920244" cy="1109870"/>
    <xdr:pic>
      <xdr:nvPicPr>
        <xdr:cNvPr id="2" name="Imagen 1">
          <a:extLst>
            <a:ext uri="{FF2B5EF4-FFF2-40B4-BE49-F238E27FC236}">
              <a16:creationId xmlns:a16="http://schemas.microsoft.com/office/drawing/2014/main" id="{F7367F54-F471-4690-8716-24FAC3D39D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871623"/>
    <xdr:pic>
      <xdr:nvPicPr>
        <xdr:cNvPr id="2" name="Imagen 1">
          <a:extLst>
            <a:ext uri="{FF2B5EF4-FFF2-40B4-BE49-F238E27FC236}">
              <a16:creationId xmlns:a16="http://schemas.microsoft.com/office/drawing/2014/main" id="{19AE54D6-48D0-49A3-8F64-9E660C609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871623"/>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1010478</xdr:colOff>
      <xdr:row>0</xdr:row>
      <xdr:rowOff>0</xdr:rowOff>
    </xdr:from>
    <xdr:to>
      <xdr:col>0</xdr:col>
      <xdr:colOff>2330371</xdr:colOff>
      <xdr:row>0</xdr:row>
      <xdr:rowOff>1293686</xdr:rowOff>
    </xdr:to>
    <xdr:pic>
      <xdr:nvPicPr>
        <xdr:cNvPr id="2" name="Imagen 1">
          <a:extLst>
            <a:ext uri="{FF2B5EF4-FFF2-40B4-BE49-F238E27FC236}">
              <a16:creationId xmlns:a16="http://schemas.microsoft.com/office/drawing/2014/main" id="{F82589A5-51A4-47C9-B9AC-255899D51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936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244F5474-D2D1-4667-8615-E7B750234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1061416</xdr:colOff>
      <xdr:row>0</xdr:row>
      <xdr:rowOff>0</xdr:rowOff>
    </xdr:from>
    <xdr:ext cx="1319893" cy="1276350"/>
    <xdr:pic>
      <xdr:nvPicPr>
        <xdr:cNvPr id="2" name="Imagen 1">
          <a:extLst>
            <a:ext uri="{FF2B5EF4-FFF2-40B4-BE49-F238E27FC236}">
              <a16:creationId xmlns:a16="http://schemas.microsoft.com/office/drawing/2014/main" id="{F247B5BA-18D4-4F80-B74E-AF3AEA185E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416" y="0"/>
          <a:ext cx="1319893" cy="12763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1557130</xdr:colOff>
      <xdr:row>0</xdr:row>
      <xdr:rowOff>0</xdr:rowOff>
    </xdr:from>
    <xdr:ext cx="1319893" cy="1279070"/>
    <xdr:pic>
      <xdr:nvPicPr>
        <xdr:cNvPr id="2" name="Imagen 1">
          <a:extLst>
            <a:ext uri="{FF2B5EF4-FFF2-40B4-BE49-F238E27FC236}">
              <a16:creationId xmlns:a16="http://schemas.microsoft.com/office/drawing/2014/main" id="{1A5884C5-1C63-4FA5-859B-76B55D2899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130" y="0"/>
          <a:ext cx="1319893" cy="127907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1002196</xdr:colOff>
      <xdr:row>0</xdr:row>
      <xdr:rowOff>0</xdr:rowOff>
    </xdr:from>
    <xdr:to>
      <xdr:col>0</xdr:col>
      <xdr:colOff>2322089</xdr:colOff>
      <xdr:row>0</xdr:row>
      <xdr:rowOff>1293686</xdr:rowOff>
    </xdr:to>
    <xdr:pic>
      <xdr:nvPicPr>
        <xdr:cNvPr id="2" name="Imagen 1">
          <a:extLst>
            <a:ext uri="{FF2B5EF4-FFF2-40B4-BE49-F238E27FC236}">
              <a16:creationId xmlns:a16="http://schemas.microsoft.com/office/drawing/2014/main" id="{97AE21F4-1B49-4527-A888-94EF11FDC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0"/>
          <a:ext cx="1319893" cy="1293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439463</xdr:colOff>
      <xdr:row>67</xdr:row>
      <xdr:rowOff>159880</xdr:rowOff>
    </xdr:from>
    <xdr:ext cx="2327022" cy="1378977"/>
    <xdr:pic>
      <xdr:nvPicPr>
        <xdr:cNvPr id="3" name="Imagen 2">
          <a:extLst>
            <a:ext uri="{FF2B5EF4-FFF2-40B4-BE49-F238E27FC236}">
              <a16:creationId xmlns:a16="http://schemas.microsoft.com/office/drawing/2014/main" id="{65AF70A1-8404-456A-8643-EE221F1BC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66526" y="38498005"/>
          <a:ext cx="2327022" cy="1378977"/>
        </a:xfrm>
        <a:prstGeom prst="rect">
          <a:avLst/>
        </a:prstGeom>
      </xdr:spPr>
    </xdr:pic>
    <xdr:clientData/>
  </xdr:oneCellAnchor>
  <xdr:twoCellAnchor editAs="oneCell">
    <xdr:from>
      <xdr:col>13</xdr:col>
      <xdr:colOff>0</xdr:colOff>
      <xdr:row>69</xdr:row>
      <xdr:rowOff>0</xdr:rowOff>
    </xdr:from>
    <xdr:to>
      <xdr:col>14</xdr:col>
      <xdr:colOff>775700</xdr:colOff>
      <xdr:row>72</xdr:row>
      <xdr:rowOff>158760</xdr:rowOff>
    </xdr:to>
    <xdr:pic>
      <xdr:nvPicPr>
        <xdr:cNvPr id="4" name="Imagen 3">
          <a:extLst>
            <a:ext uri="{FF2B5EF4-FFF2-40B4-BE49-F238E27FC236}">
              <a16:creationId xmlns:a16="http://schemas.microsoft.com/office/drawing/2014/main" id="{EBEBB79A-0145-4754-A1F0-6D6B6CD30B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12692063" y="38862000"/>
          <a:ext cx="1609137" cy="73026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1139103</xdr:colOff>
      <xdr:row>0</xdr:row>
      <xdr:rowOff>67236</xdr:rowOff>
    </xdr:from>
    <xdr:ext cx="519368" cy="582705"/>
    <xdr:pic>
      <xdr:nvPicPr>
        <xdr:cNvPr id="2" name="Imagen 1">
          <a:extLst>
            <a:ext uri="{FF2B5EF4-FFF2-40B4-BE49-F238E27FC236}">
              <a16:creationId xmlns:a16="http://schemas.microsoft.com/office/drawing/2014/main" id="{46B1B25F-43A1-4537-AA33-2F6452AAED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103" y="67236"/>
          <a:ext cx="519368" cy="582705"/>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871623"/>
    <xdr:pic>
      <xdr:nvPicPr>
        <xdr:cNvPr id="2" name="Imagen 1">
          <a:extLst>
            <a:ext uri="{FF2B5EF4-FFF2-40B4-BE49-F238E27FC236}">
              <a16:creationId xmlns:a16="http://schemas.microsoft.com/office/drawing/2014/main" id="{AD27FFEE-2016-43D1-A89A-389DC18303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871623"/>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1010478</xdr:colOff>
      <xdr:row>0</xdr:row>
      <xdr:rowOff>0</xdr:rowOff>
    </xdr:from>
    <xdr:to>
      <xdr:col>0</xdr:col>
      <xdr:colOff>2330371</xdr:colOff>
      <xdr:row>0</xdr:row>
      <xdr:rowOff>1293686</xdr:rowOff>
    </xdr:to>
    <xdr:pic>
      <xdr:nvPicPr>
        <xdr:cNvPr id="2" name="Imagen 1">
          <a:extLst>
            <a:ext uri="{FF2B5EF4-FFF2-40B4-BE49-F238E27FC236}">
              <a16:creationId xmlns:a16="http://schemas.microsoft.com/office/drawing/2014/main" id="{AC86B3A4-8BA1-401B-9AB1-4E7B682606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9368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869950</xdr:colOff>
      <xdr:row>0</xdr:row>
      <xdr:rowOff>0</xdr:rowOff>
    </xdr:from>
    <xdr:ext cx="1803400" cy="1179286"/>
    <xdr:pic>
      <xdr:nvPicPr>
        <xdr:cNvPr id="2" name="Imagen 1">
          <a:extLst>
            <a:ext uri="{FF2B5EF4-FFF2-40B4-BE49-F238E27FC236}">
              <a16:creationId xmlns:a16="http://schemas.microsoft.com/office/drawing/2014/main" id="{771602D5-B17A-4543-B7E2-CECF09513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950" y="0"/>
          <a:ext cx="1803400" cy="117928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301157"/>
    <xdr:pic>
      <xdr:nvPicPr>
        <xdr:cNvPr id="2" name="Imagen 1">
          <a:extLst>
            <a:ext uri="{FF2B5EF4-FFF2-40B4-BE49-F238E27FC236}">
              <a16:creationId xmlns:a16="http://schemas.microsoft.com/office/drawing/2014/main" id="{609B6C24-F130-4CDF-A4D7-3B4878733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1301157"/>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D83650B1-B547-410B-9549-68F0A6A2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370417</xdr:colOff>
      <xdr:row>0</xdr:row>
      <xdr:rowOff>95250</xdr:rowOff>
    </xdr:from>
    <xdr:ext cx="1496538" cy="1104250"/>
    <xdr:pic>
      <xdr:nvPicPr>
        <xdr:cNvPr id="2" name="Imagen 3">
          <a:extLst>
            <a:ext uri="{FF2B5EF4-FFF2-40B4-BE49-F238E27FC236}">
              <a16:creationId xmlns:a16="http://schemas.microsoft.com/office/drawing/2014/main" id="{77837725-AC7C-4660-8918-6810ACD2C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742"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370417</xdr:colOff>
      <xdr:row>0</xdr:row>
      <xdr:rowOff>95250</xdr:rowOff>
    </xdr:from>
    <xdr:ext cx="1496538" cy="1104250"/>
    <xdr:pic>
      <xdr:nvPicPr>
        <xdr:cNvPr id="4" name="Imagen 4">
          <a:extLst>
            <a:ext uri="{FF2B5EF4-FFF2-40B4-BE49-F238E27FC236}">
              <a16:creationId xmlns:a16="http://schemas.microsoft.com/office/drawing/2014/main" id="{214C3F5A-F027-4681-9148-925844FD3633}"/>
            </a:ext>
            <a:ext uri="{147F2762-F138-4A5C-976F-8EAC2B608ADB}">
              <a16:predDERef xmlns:a16="http://schemas.microsoft.com/office/drawing/2014/main" pred="{58359B6E-E84B-45D3-9578-629ACBA00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742"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id="{2A41433C-929A-427E-85C6-00792CE2B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26</xdr:row>
      <xdr:rowOff>0</xdr:rowOff>
    </xdr:from>
    <xdr:to>
      <xdr:col>3</xdr:col>
      <xdr:colOff>1609137</xdr:colOff>
      <xdr:row>26</xdr:row>
      <xdr:rowOff>730260</xdr:rowOff>
    </xdr:to>
    <xdr:pic>
      <xdr:nvPicPr>
        <xdr:cNvPr id="2" name="Imagen 1">
          <a:extLst>
            <a:ext uri="{FF2B5EF4-FFF2-40B4-BE49-F238E27FC236}">
              <a16:creationId xmlns:a16="http://schemas.microsoft.com/office/drawing/2014/main" id="{650C5628-658B-4BE1-A9F4-B463F475069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5442857" y="36929786"/>
          <a:ext cx="1609137" cy="730260"/>
        </a:xfrm>
        <a:prstGeom prst="rect">
          <a:avLst/>
        </a:prstGeom>
        <a:noFill/>
        <a:ln>
          <a:noFill/>
        </a:ln>
      </xdr:spPr>
    </xdr:pic>
    <xdr:clientData/>
  </xdr:twoCellAnchor>
  <xdr:oneCellAnchor>
    <xdr:from>
      <xdr:col>1</xdr:col>
      <xdr:colOff>370417</xdr:colOff>
      <xdr:row>0</xdr:row>
      <xdr:rowOff>95250</xdr:rowOff>
    </xdr:from>
    <xdr:ext cx="1496538" cy="1104250"/>
    <xdr:pic>
      <xdr:nvPicPr>
        <xdr:cNvPr id="5" name="Imagen 4">
          <a:extLst>
            <a:ext uri="{FF2B5EF4-FFF2-40B4-BE49-F238E27FC236}">
              <a16:creationId xmlns:a16="http://schemas.microsoft.com/office/drawing/2014/main" id="{FFCC58E8-C63D-4224-B38A-CDF26F6B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742"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1010478</xdr:colOff>
      <xdr:row>0</xdr:row>
      <xdr:rowOff>0</xdr:rowOff>
    </xdr:from>
    <xdr:ext cx="1319893" cy="1279070"/>
    <xdr:pic>
      <xdr:nvPicPr>
        <xdr:cNvPr id="2" name="Imagen 1">
          <a:extLst>
            <a:ext uri="{FF2B5EF4-FFF2-40B4-BE49-F238E27FC236}">
              <a16:creationId xmlns:a16="http://schemas.microsoft.com/office/drawing/2014/main" id="{BD5144FA-1EC7-49ED-926E-7A9238F15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7907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293686"/>
    <xdr:pic>
      <xdr:nvPicPr>
        <xdr:cNvPr id="2" name="Imagen 1">
          <a:extLst>
            <a:ext uri="{FF2B5EF4-FFF2-40B4-BE49-F238E27FC236}">
              <a16:creationId xmlns:a16="http://schemas.microsoft.com/office/drawing/2014/main" id="{59A45614-CF91-469F-B73A-93C555819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12936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285282"/>
    <xdr:pic>
      <xdr:nvPicPr>
        <xdr:cNvPr id="2" name="Imagen 1">
          <a:extLst>
            <a:ext uri="{FF2B5EF4-FFF2-40B4-BE49-F238E27FC236}">
              <a16:creationId xmlns:a16="http://schemas.microsoft.com/office/drawing/2014/main" id="{55613CAB-184D-47A6-9F1A-1D86DB86B5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0"/>
          <a:ext cx="1319893" cy="128528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1002196</xdr:colOff>
      <xdr:row>0</xdr:row>
      <xdr:rowOff>0</xdr:rowOff>
    </xdr:from>
    <xdr:ext cx="1319893" cy="1285282"/>
    <xdr:pic>
      <xdr:nvPicPr>
        <xdr:cNvPr id="2" name="Imagen 1">
          <a:extLst>
            <a:ext uri="{FF2B5EF4-FFF2-40B4-BE49-F238E27FC236}">
              <a16:creationId xmlns:a16="http://schemas.microsoft.com/office/drawing/2014/main" id="{AC09C8EE-0EF7-488F-9DDA-3E2CCE09D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0"/>
          <a:ext cx="1319893" cy="128528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1018760</xdr:colOff>
      <xdr:row>0</xdr:row>
      <xdr:rowOff>0</xdr:rowOff>
    </xdr:from>
    <xdr:to>
      <xdr:col>0</xdr:col>
      <xdr:colOff>2338653</xdr:colOff>
      <xdr:row>0</xdr:row>
      <xdr:rowOff>1293686</xdr:rowOff>
    </xdr:to>
    <xdr:pic>
      <xdr:nvPicPr>
        <xdr:cNvPr id="2" name="Imagen 1">
          <a:extLst>
            <a:ext uri="{FF2B5EF4-FFF2-40B4-BE49-F238E27FC236}">
              <a16:creationId xmlns:a16="http://schemas.microsoft.com/office/drawing/2014/main" id="{D767BA57-F218-4250-946E-D8072494E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0"/>
          <a:ext cx="1319893" cy="1293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ca\Downloads\INFORME%20FINAL%20DE%20SEGUIMIENTO%20PRIMER%20TRIMESTRE%20POA_2025_F-DE-1375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jgovcol.sharepoint.com/Users/damca/Downloads/INFORME%20FINAL%20DE%20SEGUIMIENTO%20PRIMER%20TRIMESTRE%20POA_2025_F-DE-137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2"/>
      <sheetName val="Plan de Acción - POA"/>
      <sheetName val="PLATAFORMA ESTRATÉGICA "/>
      <sheetName val="CUMPLIMIENTO DEPENDENCIA"/>
      <sheetName val="DATOS POA"/>
      <sheetName val="Instrucciones de dilienciamient"/>
      <sheetName val="DATOS"/>
    </sheetNames>
    <sheetDataSet>
      <sheetData sheetId="0">
        <row r="10">
          <cell r="I10" t="str">
            <v>Ejecución Óptima</v>
          </cell>
        </row>
        <row r="11">
          <cell r="I11" t="str">
            <v>Ejecución Destacada</v>
          </cell>
        </row>
        <row r="12">
          <cell r="I12" t="str">
            <v>Ejecución Media</v>
          </cell>
        </row>
        <row r="13">
          <cell r="I13" t="str">
            <v>Baja Ejecución</v>
          </cell>
        </row>
        <row r="14">
          <cell r="I14" t="str">
            <v>Sobre Ejecución</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DATO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ian vargas" refreshedDate="45833.496430439816" createdVersion="6" refreshedVersion="6" minRefreshableVersion="3" recordCount="92" xr:uid="{00000000-000A-0000-FFFF-FFFF05000000}">
  <cacheSource type="worksheet">
    <worksheetSource ref="A1:F93" sheet="Hoja1"/>
  </cacheSource>
  <cacheFields count="6">
    <cacheField name="No. " numFmtId="0">
      <sharedItems containsSemiMixedTypes="0" containsString="0" containsNumber="1" containsInteger="1" minValue="1" maxValue="92"/>
    </cacheField>
    <cacheField name="OBJETIVO ESTRATÉGICO DEL PEI" numFmtId="0">
      <sharedItems count="6" longText="1">
        <s v="OBJETIVO ESTRATÉGICO N° 6: Fortalecer las capacidades organizacionales para implementar la estrategia, optimizar los procesos, y mejorar las prácticas de gestión que garanticen una operación más eficiente, eficaz, orientada al logro de los propósitos institucionales"/>
        <s v="OBJETIVO ESTRATÉGICO N° 5: Mejorar la gestión y la eficiencia organizacional, para el fortalecimiento de las capacidades de los organismos de vigilancia policial, funciones militares y otras de apoyo a la seguridad, la convivencia y justicia de Bogotá."/>
        <s v="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
        <s v="OBJETIVO ESTRATÉGICO N° 4: Fortalecer la estructura y las capacidades del modelo operativo de seguridad y emergencias para optimizar la toma de decisiones, la predicción y la respuesta coordinada, eficiente y eficaz a incidentes en la ciudad de Bogotá"/>
        <s v="OBJETIVO ESTRATÉGICO N°1: Contribuir en la gestión de conflictos, el fortalecimiento de convivencias pacíficas y relaciones armónicas en las comunidades para propiciar la construcción de confianza."/>
        <s v="OBJETIVO ESTRATÉGICO N°3: Formalizar el sistema distrital de justicia con enfoque restaurativo en Bogotá, que articule los actores públicos, comunitarios y sociales en el marco de una justicia que resuelve, restaura y reintegra.  "/>
      </sharedItems>
    </cacheField>
    <cacheField name="LINEA ESTRATÉGICA" numFmtId="0">
      <sharedItems longText="1"/>
    </cacheField>
    <cacheField name="SUBSECRETARÍA /OFICINA DE DESPACHO" numFmtId="0">
      <sharedItems/>
    </cacheField>
    <cacheField name="DEPENDENCIA" numFmtId="0">
      <sharedItems/>
    </cacheField>
    <cacheField name="PROCESO" numFmtId="0">
      <sharedItems count="18">
        <s v="Direccionamiento Estrategico"/>
        <s v="Fortalecimiento Institucional"/>
        <s v="Gestión de Comunicaciones Estratégicas"/>
        <s v="Evaluación al Sistema de Control Interno"/>
        <s v="Control Disciplinario"/>
        <s v="Gestión y Análisis de la Información"/>
        <s v="Gestión Tecnológica de Seguridad y Emergencias"/>
        <s v="Gestión de Emergencias"/>
        <s v="Gestión de Seguridad y Convivencia"/>
        <s v="Gestión Integral a las Personas Privadas de la Libertad -PPL-"/>
        <s v="Acceso y Fortalecimiento a la Justicia"/>
        <s v="Administración de Bienes Muebles e Inmuebles para el Fortalecimiento de la Capacidades Operativas"/>
        <s v="Gestión Contractual "/>
        <s v="Gestión Financiera"/>
        <s v="Gestión de Tecnologías de la Información "/>
        <s v="Gestión Estratégica del Talento Humano"/>
        <s v="Gestión de Recursos Físicos al Servicio de la Entidad"/>
        <s v="Gestión Juríd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
  <r>
    <n v="1"/>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2"/>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3"/>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4"/>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5"/>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6"/>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1"/>
  </r>
  <r>
    <n v="7"/>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1"/>
  </r>
  <r>
    <n v="8"/>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1"/>
  </r>
  <r>
    <n v="9"/>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10"/>
    <x v="0"/>
    <s v="OBJETIVO 6 - LINEA ESTRATÉGICA 5_x000a_Contribución a la conservación del medio ambiente y la mitigación del cambio climático mediante la planeación, prevención, intervención y articulación interinstitucional"/>
    <s v="Oficinas Despacho"/>
    <s v="Oficina Asesora de Planeación"/>
    <x v="0"/>
  </r>
  <r>
    <n v="11"/>
    <x v="0"/>
    <s v="OBJETIVO 6 - LINEA ESTRATÉGICA 5_x000a_Contribución a la conservación del medio ambiente y la mitigación del cambio climático mediante la planeación, prevención, intervención y articulación interinstitucional"/>
    <s v="Oficinas Despacho"/>
    <s v="Oficina Asesora de Planeación"/>
    <x v="0"/>
  </r>
  <r>
    <n v="12"/>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Asesora de Planeación"/>
    <x v="0"/>
  </r>
  <r>
    <n v="13"/>
    <x v="1"/>
    <s v="OBJETIVO 5 - LINEA ESTRATÉGICA 4_x000a_Estructuración e implementación de mecanismos para la articulación de los Fondos de Desarrollo Local que permitan la optimización de recursos presupuestales y el fortalecimiento de capacidades en función de la Convivencia, Seguridad y justicia. "/>
    <s v="Oficinas Despacho"/>
    <s v="Oficina Asesora de Planeación"/>
    <x v="0"/>
  </r>
  <r>
    <n v="14"/>
    <x v="0"/>
    <s v="OBJETIVO 6 - LINEA ESTRATÉGICA 6_x000a_Consolidación de la comunicación interna y externa como herramienta clave para posicionar los servicios y programas de la SDSCJ, implementando estrategias para el posicionamiento institucional y fortalecimiento de la imagen corporativa"/>
    <s v="Oficinas Despacho"/>
    <s v="Oficina Asesora de Comunicaciones"/>
    <x v="2"/>
  </r>
  <r>
    <n v="15"/>
    <x v="0"/>
    <s v="OBJETIVO 6 - LINEA ESTRATÉGICA 6_x000a_Consolidación de la comunicación interna y externa como herramienta clave para posicionar los servicios y programas de la SDSCJ, implementando estrategias para el posicionamiento institucional y fortalecimiento de la imagen corporativa"/>
    <s v="Oficinas Despacho"/>
    <s v="Oficina Asesora de Comunicaciones"/>
    <x v="2"/>
  </r>
  <r>
    <n v="16"/>
    <x v="0"/>
    <s v="OBJETIVO 6 - LINEA ESTRATÉGICA 6_x000a_Consolidación de la comunicación interna y externa como herramienta clave para posicionar los servicios y programas de la SDSCJ, implementando estrategias para el posicionamiento institucional y fortalecimiento de la imagen corporativa"/>
    <s v="Oficinas Despacho"/>
    <s v="Oficina Asesora de Comunicaciones"/>
    <x v="2"/>
  </r>
  <r>
    <n v="17"/>
    <x v="0"/>
    <s v="OBJETIVO 6 - LINEA ESTRATÉGICA 6_x000a_Consolidación de la comunicación interna y externa como herramienta clave para posicionar los servicios y programas de la SDSCJ, implementando estrategias para el posicionamiento institucional y fortalecimiento de la imagen corporativa"/>
    <s v="Oficinas Despacho"/>
    <s v="Oficina Asesora de Comunicaciones"/>
    <x v="2"/>
  </r>
  <r>
    <n v="18"/>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de Control Interno"/>
    <x v="3"/>
  </r>
  <r>
    <n v="19"/>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de Control Disciplinario Interno"/>
    <x v="4"/>
  </r>
  <r>
    <n v="20"/>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de Control Disciplinario Interno"/>
    <x v="4"/>
  </r>
  <r>
    <n v="21"/>
    <x v="0"/>
    <s v="OBJETIVO 6 - LINEA ESTRATÉGICA 3_x000a_ Transformación organizacional inteligente y adaptativa, mediante la gestión del conocimiento y la innovación, optimizando procesos con la adopción de prácticas de agilidad organizacional y del MIPG que permitan responder de manera eficiente a los desafíos del entorno"/>
    <s v="Oficinas Despacho"/>
    <s v="Oficina de Control Disciplinario Interno"/>
    <x v="4"/>
  </r>
  <r>
    <n v="22"/>
    <x v="2"/>
    <s v="OBJETIVO 2 - LINEA ESTATÉGICA 1_x000a_Elaboración de herramientas de análisis de información y documentos estratégicos que contribuyen a la toma de decisión agiles y oportunas en los procesos misionales bajo una lógica de comprensión integral de territorio"/>
    <s v="Oficinas Despacho"/>
    <s v="Oficina de Análisis de Información y Estudios Estratégicos"/>
    <x v="5"/>
  </r>
  <r>
    <n v="23"/>
    <x v="2"/>
    <s v="OBJETIVO 2 - LINEA ESTATÉGICA 1_x000a_Elaboración de herramientas de análisis de información y documentos estratégicos que contribuyen a la toma de decisión agiles y oportunas en los procesos misionales bajo una lógica de comprensión integral de territorio"/>
    <s v="Oficinas Despacho"/>
    <s v="Oficina de Análisis de Información y Estudios Estratégicos"/>
    <x v="5"/>
  </r>
  <r>
    <n v="24"/>
    <x v="2"/>
    <s v="OBJETIVO 2 - LINEA ESTATÉGICA 1_x000a_Elaboración de herramientas de análisis de información y documentos estratégicos que contribuyen a la toma de decisión agiles y oportunas en los procesos misionales bajo una lógica de comprensión integral de territorio"/>
    <s v="Oficinas Despacho"/>
    <s v="Oficina de Análisis de Información y Estudios Estratégicos"/>
    <x v="5"/>
  </r>
  <r>
    <n v="25"/>
    <x v="3"/>
    <s v="OBJETIVO 4 - LINEA ESTRATÉGICA 1_x000a_Incorporación de técnicas de analítica de datos, con estándares de ciberseguridad y seguridad de la información por medio del diseño de modelos descriptivos"/>
    <s v="Oficinas Despacho"/>
    <s v="Oficina Centro de Comando, Control, comunicaciones y Cómputo-C4"/>
    <x v="6"/>
  </r>
  <r>
    <n v="26"/>
    <x v="3"/>
    <s v="OBJETIVO 4 - LINEA ESTRATÉGICA 2_x000a_Evolución integral del modelo operacional y de los procesos estratégicos y de apoyo del C4"/>
    <s v="Oficinas Despacho"/>
    <s v="Oficina Centro de Comando, Control, comunicaciones y Cómputo-C4"/>
    <x v="6"/>
  </r>
  <r>
    <n v="27"/>
    <x v="3"/>
    <s v="OBJETIVO 4 - LINEA ESTRATÉGICA 2_x000a_Evolución integral del modelo operacional y de los procesos estratégicos y de apoyo del C4"/>
    <s v="Oficinas Despacho"/>
    <s v="Oficina Centro de Comando, Control, comunicaciones y Cómputo-C4"/>
    <x v="6"/>
  </r>
  <r>
    <n v="28"/>
    <x v="3"/>
    <s v="OBJETIVO 4 - LINEA ESTRATÉGICA 3_x000a_Descentralización de la operación del sistema C4"/>
    <s v="Oficinas Despacho"/>
    <s v="Oficina Centro de Comando, Control, comunicaciones y Cómputo-C4"/>
    <x v="7"/>
  </r>
  <r>
    <n v="29"/>
    <x v="3"/>
    <s v="OBJETIVO 4 - LINEA ESTRATÉGICA 4_x000a_Articulación e integración con las agencias y entidades externas para mejorar la respuesta distrital a la demanda de servicios de los ciudadanos"/>
    <s v="Oficinas Despacho"/>
    <s v="Oficina Centro de Comando, Control, comunicaciones y Cómputo-C4"/>
    <x v="7"/>
  </r>
  <r>
    <n v="30"/>
    <x v="3"/>
    <s v="OBJETIVO 4 - LINEA ESTRATÉGICA 5_x000a_Avance en el cumplimiento de estándares y buenas prácticas de gestión de incidentes para alcanzar un nivel superior y continuar siendo referente regional"/>
    <s v="Oficinas Despacho"/>
    <s v="Oficina Centro de Comando, Control, comunicaciones y Cómputo-C4"/>
    <x v="7"/>
  </r>
  <r>
    <n v="31"/>
    <x v="2"/>
    <s v="OBJETIVO 2 - LINEA ESTATÉGICA 4_x000a_Desarrollo de un plan integral de mejoramiento de competencias para Gestores de Convivencia y estandarización de procedimientos, como elementos clave para optimizar la gestión de la convivencia y la seguridad en las comunidades."/>
    <s v="Subsecretaria de Seguridad y Convivencia"/>
    <s v="Subsecretaria de Seguridad y Convivencia"/>
    <x v="8"/>
  </r>
  <r>
    <n v="32"/>
    <x v="2"/>
    <s v="OBJETIVO 2 - LINEA ESTATÉGICA 4_x000a_Desarrollo de un plan integral de mejoramiento de competencias para Gestores de Convivencia y estandarización de procedimientos, como elementos clave para optimizar la gestión de la convivencia y la seguridad en las comunidades."/>
    <s v="Subsecretaria de Seguridad y Convivencia"/>
    <s v="Subsecretaria de Seguridad y Convivencia"/>
    <x v="8"/>
  </r>
  <r>
    <n v="33"/>
    <x v="2"/>
    <s v="OBJETIVO 2 - LINEA ESTATÉGICA 4_x000a_Desarrollo de un plan integral de mejoramiento de competencias para Gestores de Convivencia y estandarización de procedimientos, como elementos clave para optimizar la gestión de la convivencia y la seguridad en las comunidades."/>
    <s v="Subsecretaria de Seguridad y Convivencia"/>
    <s v="Subsecretaria de Seguridad y Convivencia"/>
    <x v="8"/>
  </r>
  <r>
    <n v="34"/>
    <x v="2"/>
    <s v="OBJETIVO 2 - LINEA ESTATÉGICA 4_x000a_Desarrollo de un plan integral de mejoramiento de competencias para Gestores de Convivencia y estandarización de procedimientos, como elementos clave para optimizar la gestión de la convivencia y la seguridad en las comunidades."/>
    <s v="Subsecretaria de Seguridad y Convivencia"/>
    <s v="Subsecretaria de Seguridad y Convivencia"/>
    <x v="8"/>
  </r>
  <r>
    <n v="35"/>
    <x v="4"/>
    <s v="OBJETIVO 1 - LINEA ESTRATÉGICA 1_x000a_Diseño e implementación de intervenciones formativas mediante el uso de metodologías diferenciales y herramientas innovadoras que contribuyan a la transformación de comportamientos contrarios a la convivencia.  "/>
    <s v="Subsecretaria de Seguridad y Convivencia"/>
    <s v="Dirección de Prevención y Cultura Ciudadana"/>
    <x v="8"/>
  </r>
  <r>
    <n v="36"/>
    <x v="4"/>
    <s v="OBJETIVO 1 - LINEA ESTRATÉGICA 2_x000a_Ampliación de la cobertura y la sostenibilidad para la orientación en gestión de medidas correctivas mediante la implementación del portafolio de servicios a la ciudadanía"/>
    <s v="Subsecretaria de Seguridad y Convivencia"/>
    <s v="Dirección de Prevención y Cultura Ciudadana"/>
    <x v="8"/>
  </r>
  <r>
    <n v="37"/>
    <x v="4"/>
    <s v="OBJETIVO 1 - LINEA ESTRATÉGICA 3_x000a_Desarrollo de alianzas estratégicas entre actores institucionales y comunitarios para el fortalecimiento de liderazgos sociales y orientación técnica para la sostenibilidad de iniciativas de convivencia"/>
    <s v="Subsecretaria de Seguridad y Convivencia"/>
    <s v="Dirección de Prevención y Cultura Ciudadana"/>
    <x v="8"/>
  </r>
  <r>
    <n v="38"/>
    <x v="2"/>
    <s v="OBJETIVO 2 - LINEA ESTATÉGICA 3_x000a_Fortalecimiento de la gestión comunitaria de la Seguridad y la Convivencia, con el fin de generar espacios donde los ciudadanos colaboren en la identificación de problemas y en la implementación de estrategias"/>
    <s v="Subsecretaria de Seguridad y Convivencia"/>
    <s v="Dirección de Prevención y Cultura Ciudadana"/>
    <x v="8"/>
  </r>
  <r>
    <n v="39"/>
    <x v="2"/>
    <s v="OBJETIVO 2 - LINEA ESTATÉGICA 3_x000a_Fortalecimiento de la gestión comunitaria de la Seguridad y la Convivencia, con el fin de generar espacios donde los ciudadanos colaboren en la identificación de problemas y en la implementación de estrategias"/>
    <s v="Subsecretaria de Seguridad y Convivencia"/>
    <s v="Dirección de Prevención y Cultura Ciudadana"/>
    <x v="8"/>
  </r>
  <r>
    <n v="40"/>
    <x v="2"/>
    <s v="OBJETIVO 2 - LINEA ESTATÉGICA 2_x000a_Diseño, despliegue e implementación de un modelo de intervención territorial para la transformación de entornos problemáticos."/>
    <s v="Subsecretaria de Seguridad y Convivencia"/>
    <s v="Dirección de Seguridad"/>
    <x v="8"/>
  </r>
  <r>
    <n v="41"/>
    <x v="2"/>
    <s v="OBJETIVO 2 - LINEA ESTATÉGICA 5_x000a_Construcción de un modelo de gobernanza de la seguridad en Bogotá Región que optimice recursos y capacidades para el abordaje conjunto de fenómenos asociados a la seguridad y la convivencia."/>
    <s v="Subsecretaria de Seguridad y Convivencia"/>
    <s v="Dirección de Seguridad"/>
    <x v="8"/>
  </r>
  <r>
    <n v="42"/>
    <x v="5"/>
    <s v="OBJETIVO 3 - LINEA ESTATÉGICA 1_x000a_Implementación del modelo de gestión carcelaria restaurativo para la Cárcel Distrital, el Centro Especial de Reclusión y Casa Libertad"/>
    <s v="Subsecretaría de Acceso a la Justicia"/>
    <s v="Subsecretaría de Acceso a la Justicia"/>
    <x v="9"/>
  </r>
  <r>
    <n v="43"/>
    <x v="5"/>
    <s v="OBJETIVO 3 - LINEA ESTATÉGICA 1_x000a_Implementación del modelo de gestión carcelaria restaurativo para la Cárcel Distrital, el Centro Especial de Reclusión y Casa Libertad"/>
    <s v="Subsecretaría de Acceso a la Justicia"/>
    <s v="Subsecretaría de Acceso a la Justicia"/>
    <x v="10"/>
  </r>
  <r>
    <n v="44"/>
    <x v="5"/>
    <s v="OBJETIVO 3 - LINEA ESTATÉGICA 3_x000a_Traslado de las capacidades de las Comisarías de Familia que permitan activar la ruta de atención integral en casos de violencia en el contexto familiar"/>
    <s v="Subsecretaría de Acceso a la Justicia"/>
    <s v="Dirección Acceso a la Justicia"/>
    <x v="10"/>
  </r>
  <r>
    <n v="45"/>
    <x v="5"/>
    <s v="OBJETIVO 3 - LINEA ESTATÉGICA 3_x000a_Traslado de las capacidades de las Comisarías de Familia que permitan activar la ruta de atención integral en casos de violencia en el contexto familiar"/>
    <s v="Subsecretaría de Acceso a la Justicia"/>
    <s v="Dirección Acceso a la Justicia"/>
    <x v="10"/>
  </r>
  <r>
    <n v="46"/>
    <x v="5"/>
    <s v="OBJETIVO 3 - LINEA ESTATÉGICA 3_x000a_Traslado de las capacidades de las Comisarías de Familia que permitan activar la ruta de atención integral en casos de violencia en el contexto familiar"/>
    <s v="Subsecretaría de Acceso a la Justicia"/>
    <s v="Dirección Acceso a la Justicia"/>
    <x v="10"/>
  </r>
  <r>
    <n v="47"/>
    <x v="5"/>
    <s v="OBJETIVO 3 - LINEA ESTATÉGICA 1_x000a_Implementación del modelo de gestión carcelaria restaurativo para la Cárcel Distrital, el Centro Especial de Reclusión y Casa Libertad"/>
    <s v="Subsecretaría de Acceso a la Justicia"/>
    <s v="Dirección Responsabilidad Penal Adolescente"/>
    <x v="10"/>
  </r>
  <r>
    <n v="48"/>
    <x v="5"/>
    <s v="OBJETIVO 3 - LINEA ESTATÉGICA 1_x000a_Implementación del modelo de gestión carcelaria restaurativo para la Cárcel Distrital, el Centro Especial de Reclusión y Casa Libertad"/>
    <s v="Subsecretaría de Acceso a la Justicia"/>
    <s v="Dirección Responsabilidad Penal Adolescente"/>
    <x v="10"/>
  </r>
  <r>
    <n v="49"/>
    <x v="5"/>
    <s v="OBJETIVO 3 - LINEA ESTATÉGICA 1_x000a_Implementación del modelo de gestión carcelaria restaurativo para la Cárcel Distrital, el Centro Especial de Reclusión y Casa Libertad"/>
    <s v="Subsecretaría de Acceso a la Justicia"/>
    <s v="Dirección Responsabilidad Penal Adolescente"/>
    <x v="10"/>
  </r>
  <r>
    <n v="50"/>
    <x v="5"/>
    <s v="OBJETIVO 3 - LINEA ESTATÉGICA 1_x000a_Implementación del modelo de gestión carcelaria restaurativo para la Cárcel Distrital, el Centro Especial de Reclusión y Casa Libertad"/>
    <s v="Subsecretaría de Acceso a la Justicia"/>
    <s v="Dirección Cárcel Distrital"/>
    <x v="9"/>
  </r>
  <r>
    <n v="51"/>
    <x v="5"/>
    <s v="OBJETIVO 3 - LINEA ESTATÉGICA 1_x000a_Implementación del modelo de gestión carcelaria restaurativo para la Cárcel Distrital, el Centro Especial de Reclusión y Casa Libertad"/>
    <s v="Subsecretaría de Acceso a la Justicia"/>
    <s v="Dirección Cárcel Distrital"/>
    <x v="9"/>
  </r>
  <r>
    <n v="52"/>
    <x v="5"/>
    <s v="OBJETIVO 3 - LINEA ESTATÉGICA 1_x000a_Implementación del modelo de gestión carcelaria restaurativo para la Cárcel Distrital, el Centro Especial de Reclusión y Casa Libertad"/>
    <s v="Subsecretaría de Acceso a la Justicia"/>
    <s v="Dirección Centro Especial de Reclusión"/>
    <x v="9"/>
  </r>
  <r>
    <n v="53"/>
    <x v="5"/>
    <s v="OBJETIVO 3 - LINEA ESTATÉGICA 1_x000a_Implementación del modelo de gestión carcelaria restaurativo para la Cárcel Distrital, el Centro Especial de Reclusión y Casa Libertad"/>
    <s v="Subsecretaría de Acceso a la Justicia"/>
    <s v="Dirección Centro Especial de Reclusión"/>
    <x v="9"/>
  </r>
  <r>
    <n v="54"/>
    <x v="2"/>
    <s v="OBJETIVO 2 - LINEA ESTATÉGICA 5_x000a_Construcción de un modelo de gobernanza de la seguridad en Bogotá Región que optimice recursos y capacidades para el abordaje conjunto de fenómenos asociados a la seguridad y la convivencia."/>
    <s v="Subsecretaría de Inversiones y Fortalecimiento de Capacidades Operativas"/>
    <s v="Subsecretaría de Inversiones y Fortalecimiento de Capacidades Operativas"/>
    <x v="11"/>
  </r>
  <r>
    <n v="55"/>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Técnica"/>
    <x v="12"/>
  </r>
  <r>
    <n v="56"/>
    <x v="1"/>
    <s v="OBJETIVO 5 - LINEA ESTRATÉGICA 3_x000a_Fortalecimiento de los procesos y los procedimientos para la definición de requisitos de inversión en capacidades de los organismos de seguridad de la ciudad"/>
    <s v="Subsecretaría de Inversiones y Fortalecimiento de Capacidades Operativas"/>
    <s v="Dirección Técnica"/>
    <x v="12"/>
  </r>
  <r>
    <n v="57"/>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Técnica"/>
    <x v="12"/>
  </r>
  <r>
    <n v="58"/>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Operaciones para el Fortalecimiento"/>
    <x v="12"/>
  </r>
  <r>
    <n v="59"/>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Operaciones para el Fortalecimiento"/>
    <x v="12"/>
  </r>
  <r>
    <n v="60"/>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Operaciones para el Fortalecimiento"/>
    <x v="12"/>
  </r>
  <r>
    <n v="61"/>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Operaciones para el Fortalecimiento"/>
    <x v="12"/>
  </r>
  <r>
    <n v="62"/>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Operaciones para el Fortalecimiento"/>
    <x v="12"/>
  </r>
  <r>
    <n v="63"/>
    <x v="1"/>
    <s v="OBJETIVO 5 - LINEA ESTRATÉGICA 3_x000a_Fortalecimiento de los procesos y los procedimientos para la definición de requisitos de inversión en capacidades de los organismos de seguridad de la ciudad"/>
    <s v="Subsecretaría de Inversiones y Fortalecimiento de Capacidades Operativas"/>
    <s v="Dirección de Operaciones para el Fortalecimiento"/>
    <x v="12"/>
  </r>
  <r>
    <n v="64"/>
    <x v="1"/>
    <s v="OBJETIVO 5 - LINEA ESTRATÉGICA 1_x000a_ Implementación y optimización de herramientas tecnológicas para la gestión administrativa y el aprovechamiento del ciclo de vida útil de los bienes de la secretaría dispuestos para la operación de los organismos de seguridad"/>
    <s v="Subsecretaría de Inversiones y Fortalecimiento de Capacidades Operativas"/>
    <s v="Dirección de Bienes para la S.C y AJ  "/>
    <x v="11"/>
  </r>
  <r>
    <n v="65"/>
    <x v="1"/>
    <s v="OBJETIVO 5 - LINEA ESTRATÉGICA 2_x000a_Mejoramiento de la gestión contractual y la capacidad de respuesta frente a las necesidades de dotación y de infraestructura de clientes internos y externos"/>
    <s v="Subsecretaría de Inversiones y Fortalecimiento de Capacidades Operativas"/>
    <s v="Dirección de Bienes para la S.C y AJ  "/>
    <x v="11"/>
  </r>
  <r>
    <n v="66"/>
    <x v="5"/>
    <s v="OBJETIVO 3 - LINEA ESTATÉGICA 2_x000a_Mejoramiento de la gestión contractual y la capacidad de respuesta frente a las necesidades de dotación y de infraestructura de clientes internos y externos"/>
    <s v="Subsecretaría de Inversiones y Fortalecimiento de Capacidades Operativas"/>
    <s v="Dirección de Bienes para la S.C y AJ  "/>
    <x v="11"/>
  </r>
  <r>
    <n v="67"/>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Subsecretaría de Gestión Institucional"/>
    <x v="1"/>
  </r>
  <r>
    <n v="68"/>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Subsecretaría de Gestión Institucional"/>
    <x v="13"/>
  </r>
  <r>
    <n v="69"/>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Subsecretaría de Gestión Institucional"/>
    <x v="13"/>
  </r>
  <r>
    <n v="70"/>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1"/>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2"/>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3"/>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4"/>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5"/>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de Tecnologías y Sistemas de la Información"/>
    <x v="14"/>
  </r>
  <r>
    <n v="76"/>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77"/>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78"/>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79"/>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80"/>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81"/>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82"/>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Gestión Humana"/>
    <x v="15"/>
  </r>
  <r>
    <n v="83"/>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Recursos Físicos y Gestión Documental"/>
    <x v="16"/>
  </r>
  <r>
    <n v="84"/>
    <x v="0"/>
    <s v="OBJETIVO 6 - LINEA ESTRATÉGICA 4_x000a_ Fortalecimiento de las competencias del talento humano para el logro de los objetivos institucionales, afianzando el sentido de pertenencia, la gestión del cambio y la mejora en la prestación de los servicios de la entidad"/>
    <s v="Subsecretaría de Gestión Institucional"/>
    <s v="Dirección de Recursos Físicos y Gestión Documental"/>
    <x v="16"/>
  </r>
  <r>
    <n v="85"/>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2"/>
  </r>
  <r>
    <n v="86"/>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2"/>
  </r>
  <r>
    <n v="87"/>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2"/>
  </r>
  <r>
    <n v="88"/>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7"/>
  </r>
  <r>
    <n v="89"/>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7"/>
  </r>
  <r>
    <n v="90"/>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Jurídica y Contractual"/>
    <x v="17"/>
  </r>
  <r>
    <n v="91"/>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Financiera"/>
    <x v="13"/>
  </r>
  <r>
    <n v="92"/>
    <x v="0"/>
    <s v="OBJETIVO 6 - LINEA ESTRATÉGICA 2_x000a_Fortalecimiento de la gestión contractual, financiera, documental, del talento humano y de las tecnologías y sistemas de información a través de acciones articuladas que aseguren la eficiencia operativa y el alcance de los objetivos estratégicos."/>
    <s v="Subsecretaría de Gestión Institucional"/>
    <s v="Dirección Financiera"/>
    <x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33" firstHeaderRow="1" firstDataRow="1" firstDataCol="1"/>
  <pivotFields count="6">
    <pivotField showAll="0"/>
    <pivotField axis="axisRow" showAll="0">
      <items count="7">
        <item x="2"/>
        <item x="3"/>
        <item x="1"/>
        <item x="0"/>
        <item x="4"/>
        <item x="5"/>
        <item t="default"/>
      </items>
    </pivotField>
    <pivotField showAll="0"/>
    <pivotField showAll="0"/>
    <pivotField showAll="0"/>
    <pivotField axis="axisRow" showAll="0" sortType="ascending">
      <items count="19">
        <item x="10"/>
        <item x="11"/>
        <item x="4"/>
        <item x="0"/>
        <item x="3"/>
        <item x="1"/>
        <item x="12"/>
        <item x="2"/>
        <item x="7"/>
        <item x="16"/>
        <item x="8"/>
        <item x="14"/>
        <item x="15"/>
        <item x="13"/>
        <item x="9"/>
        <item x="17"/>
        <item x="6"/>
        <item x="5"/>
        <item t="default"/>
      </items>
    </pivotField>
  </pivotFields>
  <rowFields count="2">
    <field x="1"/>
    <field x="5"/>
  </rowFields>
  <rowItems count="30">
    <i>
      <x/>
    </i>
    <i r="1">
      <x v="1"/>
    </i>
    <i r="1">
      <x v="10"/>
    </i>
    <i r="1">
      <x v="17"/>
    </i>
    <i>
      <x v="1"/>
    </i>
    <i r="1">
      <x v="8"/>
    </i>
    <i r="1">
      <x v="16"/>
    </i>
    <i>
      <x v="2"/>
    </i>
    <i r="1">
      <x v="1"/>
    </i>
    <i r="1">
      <x v="3"/>
    </i>
    <i r="1">
      <x v="6"/>
    </i>
    <i>
      <x v="3"/>
    </i>
    <i r="1">
      <x v="2"/>
    </i>
    <i r="1">
      <x v="3"/>
    </i>
    <i r="1">
      <x v="4"/>
    </i>
    <i r="1">
      <x v="5"/>
    </i>
    <i r="1">
      <x v="6"/>
    </i>
    <i r="1">
      <x v="7"/>
    </i>
    <i r="1">
      <x v="9"/>
    </i>
    <i r="1">
      <x v="11"/>
    </i>
    <i r="1">
      <x v="12"/>
    </i>
    <i r="1">
      <x v="13"/>
    </i>
    <i r="1">
      <x v="15"/>
    </i>
    <i>
      <x v="4"/>
    </i>
    <i r="1">
      <x v="10"/>
    </i>
    <i>
      <x v="5"/>
    </i>
    <i r="1">
      <x/>
    </i>
    <i r="1">
      <x v="1"/>
    </i>
    <i r="1">
      <x v="1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877BB7F7-898D-4C9E-A6DA-4A6F826204FF}">
    <text>DEBE CONTENER:
- RESPONSABLE
- OBJETIVO DEL CONTROL
- PERIODICIDAD DE LA IMPLEMENTACION
- IMPLEMENTACION
- QUE SE HACE CON LAS DESVIACIONES
- EVIDENCIA DE LAS IMPLEMENTACIONES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I6" dT="2019-03-07T21:45:58.17" personId="{55A29D3B-B383-41C9-BBD6-3DEADB32EDAA}" id="{55900EED-01BB-4FBC-80E2-05F1BA2F2120}">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R42"/>
  <sheetViews>
    <sheetView view="pageBreakPreview" topLeftCell="A7" zoomScale="80" zoomScaleNormal="55" zoomScaleSheetLayoutView="80" workbookViewId="0">
      <selection activeCell="A7" sqref="A7:A41"/>
    </sheetView>
  </sheetViews>
  <sheetFormatPr baseColWidth="10" defaultColWidth="13.109375" defaultRowHeight="13.8"/>
  <cols>
    <col min="1" max="1" width="35.33203125" style="5" customWidth="1"/>
    <col min="2" max="4" width="55.6640625" style="5" customWidth="1"/>
    <col min="5" max="5" width="62.5546875" style="5" customWidth="1"/>
    <col min="6" max="6" width="13.109375" style="5"/>
    <col min="7" max="7" width="19" style="5" bestFit="1" customWidth="1"/>
    <col min="8" max="8" width="43.33203125" style="5" customWidth="1"/>
    <col min="9" max="9" width="12.6640625" style="5" customWidth="1"/>
    <col min="10" max="10" width="16.44140625" style="5" bestFit="1" customWidth="1"/>
    <col min="11" max="11" width="13" style="5" bestFit="1" customWidth="1"/>
    <col min="12" max="13" width="13.109375" style="5"/>
    <col min="14" max="14" width="19" style="5" bestFit="1" customWidth="1"/>
    <col min="15" max="16384" width="13.109375" style="5"/>
  </cols>
  <sheetData>
    <row r="1" spans="1:18" s="2" customFormat="1" ht="26.25" customHeight="1">
      <c r="A1" s="264"/>
      <c r="B1" s="270" t="s">
        <v>0</v>
      </c>
      <c r="C1" s="271"/>
      <c r="D1" s="271"/>
      <c r="E1" s="276" t="s">
        <v>1</v>
      </c>
      <c r="F1" s="1"/>
      <c r="G1" s="1"/>
      <c r="H1" s="1"/>
      <c r="I1" s="1"/>
      <c r="J1" s="1"/>
      <c r="K1" s="1"/>
      <c r="L1" s="1"/>
      <c r="M1" s="1"/>
      <c r="N1" s="1"/>
      <c r="O1" s="1"/>
      <c r="P1" s="1"/>
    </row>
    <row r="2" spans="1:18" s="2" customFormat="1" ht="26.25" customHeight="1">
      <c r="A2" s="265"/>
      <c r="B2" s="272"/>
      <c r="C2" s="273"/>
      <c r="D2" s="273"/>
      <c r="E2" s="277"/>
      <c r="F2" s="1"/>
      <c r="G2" s="1"/>
      <c r="H2" s="1"/>
      <c r="I2" s="1"/>
      <c r="J2" s="1"/>
      <c r="K2" s="1"/>
      <c r="L2" s="1"/>
      <c r="M2" s="1"/>
      <c r="N2" s="1"/>
      <c r="O2" s="1"/>
      <c r="P2" s="1"/>
    </row>
    <row r="3" spans="1:18" s="2" customFormat="1" ht="26.25" customHeight="1">
      <c r="A3" s="265"/>
      <c r="B3" s="272"/>
      <c r="C3" s="273"/>
      <c r="D3" s="273"/>
      <c r="E3" s="277"/>
      <c r="F3" s="1"/>
      <c r="G3" s="1"/>
      <c r="H3" s="1"/>
      <c r="I3" s="1"/>
      <c r="J3" s="1"/>
      <c r="K3" s="1"/>
      <c r="L3" s="1"/>
      <c r="M3" s="1"/>
      <c r="N3" s="1"/>
      <c r="O3" s="1"/>
      <c r="P3" s="1"/>
    </row>
    <row r="4" spans="1:18" s="2" customFormat="1" ht="26.25" customHeight="1" thickBot="1">
      <c r="A4" s="266"/>
      <c r="B4" s="274"/>
      <c r="C4" s="275"/>
      <c r="D4" s="275"/>
      <c r="E4" s="278"/>
      <c r="F4" s="1"/>
      <c r="G4" s="1"/>
      <c r="H4" s="1"/>
      <c r="I4" s="1"/>
      <c r="J4" s="1"/>
      <c r="K4" s="1"/>
      <c r="L4" s="1"/>
      <c r="M4" s="1"/>
      <c r="N4" s="1"/>
      <c r="O4" s="1"/>
      <c r="P4" s="1"/>
    </row>
    <row r="5" spans="1:18" ht="18" thickBot="1">
      <c r="A5" s="267" t="s">
        <v>2</v>
      </c>
      <c r="B5" s="268"/>
      <c r="C5" s="268"/>
      <c r="D5" s="268"/>
      <c r="E5" s="269"/>
      <c r="F5" s="4"/>
      <c r="G5" s="4"/>
      <c r="H5" s="4"/>
      <c r="I5" s="4"/>
      <c r="J5" s="4"/>
      <c r="K5" s="4"/>
      <c r="L5" s="4"/>
      <c r="M5" s="4"/>
      <c r="N5" s="4"/>
      <c r="O5" s="4"/>
      <c r="P5" s="4"/>
      <c r="Q5" s="4"/>
    </row>
    <row r="6" spans="1:18">
      <c r="A6" s="37" t="s">
        <v>3</v>
      </c>
      <c r="B6" s="38" t="s">
        <v>4</v>
      </c>
      <c r="C6" s="38" t="s">
        <v>5</v>
      </c>
      <c r="D6" s="39" t="s">
        <v>6</v>
      </c>
      <c r="E6" s="40" t="s">
        <v>7</v>
      </c>
      <c r="F6" s="4"/>
      <c r="G6" s="4"/>
      <c r="H6" s="4"/>
      <c r="I6" s="4"/>
      <c r="J6" s="4"/>
      <c r="K6" s="4"/>
      <c r="L6" s="4"/>
      <c r="M6" s="4"/>
      <c r="N6" s="4"/>
      <c r="O6" s="4"/>
      <c r="P6" s="4"/>
      <c r="Q6" s="4"/>
    </row>
    <row r="7" spans="1:18" ht="109.5" customHeight="1">
      <c r="A7" s="263" t="s">
        <v>8</v>
      </c>
      <c r="B7" s="29" t="s">
        <v>9</v>
      </c>
      <c r="C7" s="29" t="s">
        <v>10</v>
      </c>
      <c r="D7" s="29" t="s">
        <v>11</v>
      </c>
      <c r="E7" s="29" t="s">
        <v>12</v>
      </c>
      <c r="F7" s="4"/>
      <c r="G7" s="4"/>
      <c r="H7" s="4"/>
      <c r="I7" s="4"/>
      <c r="J7" s="4"/>
      <c r="K7" s="4"/>
      <c r="L7" s="4"/>
      <c r="M7" s="4"/>
      <c r="N7" s="4"/>
      <c r="O7" s="4"/>
      <c r="P7" s="4"/>
      <c r="Q7" s="4"/>
    </row>
    <row r="8" spans="1:18" ht="75.75" customHeight="1">
      <c r="A8" s="263"/>
      <c r="B8" s="30" t="s">
        <v>13</v>
      </c>
      <c r="C8" s="30" t="s">
        <v>14</v>
      </c>
      <c r="D8" s="30" t="s">
        <v>15</v>
      </c>
      <c r="E8" s="30" t="s">
        <v>16</v>
      </c>
      <c r="F8" s="4"/>
      <c r="G8" s="4"/>
      <c r="H8" s="4"/>
      <c r="I8" s="4"/>
      <c r="J8" s="4"/>
      <c r="K8" s="4"/>
      <c r="L8" s="4"/>
      <c r="M8" s="4"/>
      <c r="N8" s="4"/>
      <c r="O8" s="4"/>
      <c r="P8" s="4"/>
      <c r="Q8" s="4"/>
    </row>
    <row r="9" spans="1:18" ht="69.75" customHeight="1">
      <c r="A9" s="263"/>
      <c r="B9" s="30" t="s">
        <v>17</v>
      </c>
      <c r="C9" s="30" t="s">
        <v>18</v>
      </c>
      <c r="D9" s="30" t="s">
        <v>19</v>
      </c>
      <c r="E9" s="30" t="s">
        <v>20</v>
      </c>
      <c r="F9" s="4"/>
      <c r="G9" s="4"/>
      <c r="H9" s="4"/>
      <c r="I9" s="4"/>
      <c r="J9" s="4"/>
      <c r="K9" s="4"/>
      <c r="L9" s="4"/>
      <c r="M9" s="4"/>
      <c r="N9" s="4"/>
      <c r="O9" s="4"/>
      <c r="P9" s="4"/>
      <c r="Q9" s="4"/>
    </row>
    <row r="10" spans="1:18" ht="95.25" customHeight="1">
      <c r="A10" s="263"/>
      <c r="B10" s="30" t="s">
        <v>21</v>
      </c>
      <c r="C10" s="30" t="s">
        <v>22</v>
      </c>
      <c r="D10" s="30" t="s">
        <v>23</v>
      </c>
      <c r="E10" s="30" t="s">
        <v>24</v>
      </c>
      <c r="F10" s="4"/>
      <c r="G10" s="4"/>
      <c r="H10" s="4"/>
      <c r="I10" s="4"/>
      <c r="J10" s="4"/>
      <c r="K10" s="4"/>
      <c r="L10" s="4"/>
      <c r="M10" s="4"/>
      <c r="N10" s="4"/>
      <c r="O10" s="4"/>
      <c r="P10" s="4"/>
      <c r="Q10" s="4"/>
    </row>
    <row r="11" spans="1:18" ht="66.75" customHeight="1">
      <c r="A11" s="263"/>
      <c r="B11" s="30" t="s">
        <v>25</v>
      </c>
      <c r="C11" s="30" t="s">
        <v>26</v>
      </c>
      <c r="D11" s="30" t="s">
        <v>27</v>
      </c>
      <c r="E11" s="30" t="s">
        <v>28</v>
      </c>
      <c r="F11" s="4"/>
      <c r="G11" s="4"/>
      <c r="H11" s="4"/>
      <c r="I11" s="4"/>
      <c r="J11" s="4"/>
      <c r="K11" s="4"/>
      <c r="L11" s="4"/>
      <c r="M11" s="4"/>
      <c r="N11" s="4"/>
      <c r="O11" s="4"/>
      <c r="P11" s="4"/>
      <c r="Q11" s="4"/>
      <c r="R11" s="4"/>
    </row>
    <row r="12" spans="1:18" ht="90" customHeight="1">
      <c r="A12" s="263"/>
      <c r="B12" s="30" t="s">
        <v>29</v>
      </c>
      <c r="C12" s="30" t="s">
        <v>30</v>
      </c>
      <c r="D12" s="30" t="s">
        <v>31</v>
      </c>
      <c r="E12" s="30" t="s">
        <v>32</v>
      </c>
      <c r="F12" s="4"/>
      <c r="G12" s="4"/>
      <c r="H12" s="4"/>
      <c r="I12" s="4"/>
      <c r="J12" s="4"/>
      <c r="K12" s="4"/>
      <c r="L12" s="4"/>
      <c r="M12" s="4"/>
      <c r="N12" s="4"/>
      <c r="O12" s="4"/>
      <c r="P12" s="4"/>
      <c r="Q12" s="4"/>
      <c r="R12" s="4"/>
    </row>
    <row r="13" spans="1:18" ht="78.75" customHeight="1">
      <c r="A13" s="263"/>
      <c r="B13" s="30" t="s">
        <v>33</v>
      </c>
      <c r="C13" s="30" t="s">
        <v>34</v>
      </c>
      <c r="D13" s="30" t="s">
        <v>35</v>
      </c>
      <c r="E13" s="30" t="s">
        <v>36</v>
      </c>
      <c r="F13" s="4"/>
      <c r="G13" s="4"/>
      <c r="H13" s="4"/>
      <c r="I13" s="4"/>
      <c r="J13" s="4"/>
      <c r="K13" s="4"/>
      <c r="L13" s="4"/>
      <c r="M13" s="4"/>
      <c r="N13" s="4"/>
      <c r="O13" s="4"/>
      <c r="P13" s="4"/>
      <c r="Q13" s="4"/>
      <c r="R13" s="4"/>
    </row>
    <row r="14" spans="1:18" ht="96.6">
      <c r="A14" s="263"/>
      <c r="B14" s="30" t="s">
        <v>37</v>
      </c>
      <c r="C14" s="30" t="s">
        <v>38</v>
      </c>
      <c r="D14" s="30" t="s">
        <v>39</v>
      </c>
      <c r="E14" s="30" t="s">
        <v>40</v>
      </c>
      <c r="F14" s="4"/>
      <c r="G14" s="4"/>
      <c r="H14" s="4"/>
      <c r="I14" s="4"/>
      <c r="J14" s="4"/>
      <c r="K14" s="4"/>
      <c r="L14" s="4"/>
      <c r="M14" s="4"/>
      <c r="N14" s="4"/>
      <c r="O14" s="4"/>
      <c r="P14" s="4"/>
      <c r="Q14" s="4"/>
      <c r="R14" s="4"/>
    </row>
    <row r="15" spans="1:18" ht="139.5" customHeight="1">
      <c r="A15" s="263"/>
      <c r="B15" s="30" t="s">
        <v>41</v>
      </c>
      <c r="C15" s="30" t="s">
        <v>42</v>
      </c>
      <c r="D15" s="30" t="s">
        <v>43</v>
      </c>
      <c r="E15" s="30" t="s">
        <v>44</v>
      </c>
      <c r="F15" s="4"/>
      <c r="G15" s="4"/>
      <c r="H15" s="4"/>
      <c r="I15" s="4"/>
      <c r="J15" s="4"/>
      <c r="K15" s="4"/>
      <c r="L15" s="4"/>
      <c r="M15" s="4"/>
      <c r="N15" s="4"/>
      <c r="O15" s="4"/>
      <c r="P15" s="4"/>
      <c r="Q15" s="4"/>
      <c r="R15" s="4"/>
    </row>
    <row r="16" spans="1:18" ht="78" customHeight="1">
      <c r="A16" s="263"/>
      <c r="B16" s="30" t="s">
        <v>45</v>
      </c>
      <c r="C16" s="30" t="s">
        <v>46</v>
      </c>
      <c r="D16" s="30" t="s">
        <v>47</v>
      </c>
      <c r="E16" s="30" t="s">
        <v>48</v>
      </c>
      <c r="F16" s="4"/>
      <c r="G16" s="4"/>
      <c r="H16" s="4"/>
      <c r="I16" s="4"/>
      <c r="J16" s="4"/>
      <c r="K16" s="4"/>
      <c r="L16" s="4"/>
      <c r="M16" s="4"/>
      <c r="N16" s="4"/>
      <c r="O16" s="4"/>
      <c r="P16" s="4"/>
      <c r="Q16" s="4"/>
      <c r="R16" s="4"/>
    </row>
    <row r="17" spans="1:18" ht="75" customHeight="1">
      <c r="A17" s="263"/>
      <c r="B17" s="30" t="s">
        <v>49</v>
      </c>
      <c r="C17" s="30" t="s">
        <v>50</v>
      </c>
      <c r="D17" s="30" t="s">
        <v>51</v>
      </c>
      <c r="E17" s="30" t="s">
        <v>52</v>
      </c>
      <c r="F17" s="4"/>
      <c r="G17" s="4"/>
      <c r="H17" s="4"/>
      <c r="I17" s="4"/>
      <c r="J17" s="4"/>
      <c r="K17" s="4"/>
      <c r="L17" s="4"/>
      <c r="M17" s="4"/>
      <c r="N17" s="4"/>
      <c r="O17" s="4"/>
      <c r="P17" s="4"/>
      <c r="Q17" s="4"/>
      <c r="R17" s="4"/>
    </row>
    <row r="18" spans="1:18" ht="110.25" customHeight="1">
      <c r="A18" s="263"/>
      <c r="B18" s="30" t="s">
        <v>53</v>
      </c>
      <c r="C18" s="30" t="s">
        <v>54</v>
      </c>
      <c r="D18" s="30" t="s">
        <v>55</v>
      </c>
      <c r="E18" s="30" t="s">
        <v>56</v>
      </c>
      <c r="F18" s="4"/>
      <c r="G18" s="4"/>
      <c r="H18" s="4"/>
      <c r="I18" s="4"/>
      <c r="J18" s="4"/>
      <c r="K18" s="4"/>
      <c r="L18" s="4"/>
      <c r="M18" s="4"/>
      <c r="N18" s="4"/>
      <c r="O18" s="4"/>
      <c r="P18" s="4"/>
      <c r="Q18" s="4"/>
      <c r="R18" s="4"/>
    </row>
    <row r="19" spans="1:18" ht="94.5" customHeight="1">
      <c r="A19" s="263"/>
      <c r="B19" s="30" t="s">
        <v>57</v>
      </c>
      <c r="C19" s="30" t="s">
        <v>58</v>
      </c>
      <c r="D19" s="30" t="s">
        <v>59</v>
      </c>
      <c r="E19" s="30" t="s">
        <v>60</v>
      </c>
      <c r="F19" s="4"/>
      <c r="G19" s="4"/>
      <c r="H19" s="4"/>
      <c r="I19" s="4"/>
      <c r="J19" s="4"/>
      <c r="K19" s="4"/>
      <c r="L19" s="4"/>
      <c r="M19" s="4"/>
      <c r="N19" s="4"/>
      <c r="O19" s="4"/>
      <c r="P19" s="4"/>
      <c r="Q19" s="4"/>
      <c r="R19" s="4"/>
    </row>
    <row r="20" spans="1:18" ht="102" customHeight="1">
      <c r="A20" s="263"/>
      <c r="B20" s="30" t="s">
        <v>61</v>
      </c>
      <c r="C20" s="30" t="s">
        <v>62</v>
      </c>
      <c r="D20" s="30" t="s">
        <v>63</v>
      </c>
      <c r="E20" s="30" t="s">
        <v>64</v>
      </c>
      <c r="F20" s="4"/>
      <c r="G20" s="4"/>
      <c r="H20" s="4"/>
      <c r="I20" s="4"/>
      <c r="J20" s="4"/>
      <c r="K20" s="4"/>
      <c r="L20" s="4"/>
      <c r="M20" s="4"/>
      <c r="N20" s="4"/>
      <c r="O20" s="4"/>
      <c r="P20" s="4"/>
      <c r="Q20" s="4"/>
      <c r="R20" s="4"/>
    </row>
    <row r="21" spans="1:18" ht="124.5" customHeight="1">
      <c r="A21" s="263"/>
      <c r="B21" s="30" t="s">
        <v>65</v>
      </c>
      <c r="C21" s="30" t="s">
        <v>66</v>
      </c>
      <c r="D21" s="30" t="s">
        <v>67</v>
      </c>
      <c r="E21" s="30" t="s">
        <v>68</v>
      </c>
      <c r="F21" s="4"/>
      <c r="G21" s="4"/>
      <c r="H21" s="4"/>
      <c r="I21" s="4"/>
      <c r="J21" s="4"/>
      <c r="K21" s="4"/>
      <c r="L21" s="4"/>
      <c r="M21" s="4"/>
      <c r="N21" s="4"/>
      <c r="O21" s="4"/>
      <c r="P21" s="4"/>
      <c r="Q21" s="4"/>
      <c r="R21" s="4"/>
    </row>
    <row r="22" spans="1:18" ht="87.75" customHeight="1">
      <c r="A22" s="263"/>
      <c r="B22" s="30" t="s">
        <v>69</v>
      </c>
      <c r="C22" s="30" t="s">
        <v>70</v>
      </c>
      <c r="D22" s="30" t="s">
        <v>71</v>
      </c>
      <c r="E22" s="30" t="s">
        <v>72</v>
      </c>
      <c r="F22" s="4"/>
      <c r="G22" s="4"/>
      <c r="H22" s="4"/>
      <c r="I22" s="4"/>
      <c r="J22" s="4"/>
      <c r="K22" s="4"/>
      <c r="L22" s="4"/>
      <c r="M22" s="4"/>
      <c r="N22" s="4"/>
      <c r="O22" s="4"/>
      <c r="P22" s="4"/>
      <c r="Q22" s="4"/>
      <c r="R22" s="4"/>
    </row>
    <row r="23" spans="1:18" ht="78" customHeight="1">
      <c r="A23" s="263"/>
      <c r="B23" s="30" t="s">
        <v>73</v>
      </c>
      <c r="C23" s="31" t="s">
        <v>74</v>
      </c>
      <c r="D23" s="30" t="s">
        <v>75</v>
      </c>
      <c r="E23" s="30" t="s">
        <v>76</v>
      </c>
      <c r="F23" s="4"/>
      <c r="G23" s="4"/>
      <c r="H23" s="4"/>
      <c r="I23" s="4"/>
      <c r="J23" s="4"/>
      <c r="K23" s="4"/>
      <c r="L23" s="4"/>
      <c r="M23" s="4"/>
      <c r="N23" s="4"/>
      <c r="O23" s="4"/>
      <c r="P23" s="4"/>
      <c r="Q23" s="4"/>
      <c r="R23" s="4"/>
    </row>
    <row r="24" spans="1:18" ht="81" customHeight="1">
      <c r="A24" s="263"/>
      <c r="B24" s="30" t="s">
        <v>77</v>
      </c>
      <c r="C24" s="31" t="s">
        <v>78</v>
      </c>
      <c r="D24" s="30" t="s">
        <v>79</v>
      </c>
      <c r="E24" s="30" t="s">
        <v>80</v>
      </c>
      <c r="F24" s="4"/>
      <c r="G24" s="4"/>
      <c r="H24" s="4"/>
      <c r="I24" s="4"/>
      <c r="J24" s="4"/>
      <c r="K24" s="4"/>
      <c r="L24" s="4"/>
      <c r="M24" s="4"/>
      <c r="N24" s="4"/>
      <c r="O24" s="4"/>
      <c r="P24" s="4"/>
      <c r="Q24" s="4"/>
      <c r="R24" s="4"/>
    </row>
    <row r="25" spans="1:18" ht="78.75" customHeight="1">
      <c r="A25" s="263"/>
      <c r="B25" s="30" t="s">
        <v>81</v>
      </c>
      <c r="C25" s="31" t="s">
        <v>82</v>
      </c>
      <c r="D25" s="30" t="s">
        <v>83</v>
      </c>
      <c r="E25" s="30" t="s">
        <v>84</v>
      </c>
      <c r="F25" s="4"/>
      <c r="G25" s="4"/>
      <c r="H25" s="4"/>
      <c r="I25" s="4"/>
      <c r="J25" s="4"/>
      <c r="K25" s="4"/>
      <c r="L25" s="4"/>
      <c r="M25" s="4"/>
      <c r="N25" s="4"/>
      <c r="O25" s="4"/>
      <c r="P25" s="4"/>
      <c r="Q25" s="4"/>
      <c r="R25" s="4"/>
    </row>
    <row r="26" spans="1:18" ht="55.5" customHeight="1">
      <c r="A26" s="263"/>
      <c r="B26" s="32" t="s">
        <v>85</v>
      </c>
      <c r="C26" s="31" t="s">
        <v>86</v>
      </c>
      <c r="D26" s="30" t="s">
        <v>87</v>
      </c>
      <c r="E26" s="30" t="s">
        <v>88</v>
      </c>
      <c r="F26" s="4"/>
      <c r="G26" s="4"/>
      <c r="H26" s="4"/>
      <c r="I26" s="4"/>
      <c r="J26" s="4"/>
      <c r="K26" s="4"/>
      <c r="L26" s="4"/>
      <c r="M26" s="4"/>
      <c r="N26" s="4"/>
      <c r="O26" s="4"/>
      <c r="P26" s="4"/>
      <c r="Q26" s="4"/>
      <c r="R26" s="4"/>
    </row>
    <row r="27" spans="1:18" ht="56.25" customHeight="1">
      <c r="A27" s="263"/>
      <c r="B27" s="30" t="s">
        <v>89</v>
      </c>
      <c r="C27" s="31" t="s">
        <v>90</v>
      </c>
      <c r="D27" s="30" t="s">
        <v>91</v>
      </c>
      <c r="E27" s="30" t="s">
        <v>92</v>
      </c>
      <c r="F27" s="4"/>
      <c r="G27" s="4"/>
      <c r="H27" s="4"/>
      <c r="I27" s="4"/>
      <c r="J27" s="4"/>
      <c r="K27" s="4"/>
      <c r="L27" s="4"/>
      <c r="M27" s="4"/>
      <c r="N27" s="4"/>
      <c r="O27" s="4"/>
      <c r="P27" s="4"/>
      <c r="Q27" s="4"/>
      <c r="R27" s="4"/>
    </row>
    <row r="28" spans="1:18" ht="54.75" customHeight="1">
      <c r="A28" s="263"/>
      <c r="B28" s="30" t="s">
        <v>93</v>
      </c>
      <c r="C28" s="31" t="s">
        <v>94</v>
      </c>
      <c r="D28" s="30"/>
      <c r="E28" s="30" t="s">
        <v>95</v>
      </c>
    </row>
    <row r="29" spans="1:18" ht="72" customHeight="1">
      <c r="A29" s="263"/>
      <c r="B29" s="30" t="s">
        <v>96</v>
      </c>
      <c r="C29" s="31" t="s">
        <v>97</v>
      </c>
      <c r="D29" s="30" t="s">
        <v>98</v>
      </c>
      <c r="E29" s="30" t="s">
        <v>99</v>
      </c>
    </row>
    <row r="30" spans="1:18" ht="81" customHeight="1">
      <c r="A30" s="263"/>
      <c r="B30" s="30" t="s">
        <v>100</v>
      </c>
      <c r="C30" s="31" t="s">
        <v>101</v>
      </c>
      <c r="D30" s="30" t="s">
        <v>102</v>
      </c>
      <c r="E30" s="30" t="s">
        <v>103</v>
      </c>
    </row>
    <row r="31" spans="1:18" ht="65.25" customHeight="1">
      <c r="A31" s="263"/>
      <c r="B31" s="30" t="s">
        <v>104</v>
      </c>
      <c r="C31" s="31" t="s">
        <v>105</v>
      </c>
      <c r="D31" s="30" t="s">
        <v>106</v>
      </c>
      <c r="E31" s="30" t="s">
        <v>107</v>
      </c>
    </row>
    <row r="32" spans="1:18" ht="51" customHeight="1">
      <c r="A32" s="263"/>
      <c r="B32" s="30" t="s">
        <v>108</v>
      </c>
      <c r="C32" s="31" t="s">
        <v>109</v>
      </c>
      <c r="D32" s="33"/>
      <c r="E32" s="30" t="s">
        <v>110</v>
      </c>
    </row>
    <row r="33" spans="1:5" ht="46.5" customHeight="1">
      <c r="A33" s="263"/>
      <c r="B33" s="30" t="s">
        <v>111</v>
      </c>
      <c r="C33" s="31" t="s">
        <v>112</v>
      </c>
      <c r="D33" s="30"/>
      <c r="E33" s="33"/>
    </row>
    <row r="34" spans="1:5" ht="51" customHeight="1">
      <c r="A34" s="263"/>
      <c r="B34" s="33"/>
      <c r="C34" s="31" t="s">
        <v>113</v>
      </c>
      <c r="D34" s="33"/>
      <c r="E34" s="33"/>
    </row>
    <row r="35" spans="1:5" ht="77.25" customHeight="1">
      <c r="A35" s="263"/>
      <c r="B35" s="33"/>
      <c r="C35" s="32" t="s">
        <v>114</v>
      </c>
      <c r="D35" s="30"/>
      <c r="E35" s="33"/>
    </row>
    <row r="36" spans="1:5" ht="42" customHeight="1">
      <c r="A36" s="263"/>
      <c r="B36" s="33"/>
      <c r="C36" s="32" t="s">
        <v>115</v>
      </c>
      <c r="D36" s="30"/>
      <c r="E36" s="33"/>
    </row>
    <row r="37" spans="1:5" ht="72" customHeight="1">
      <c r="A37" s="263"/>
      <c r="B37" s="33"/>
      <c r="C37" s="30" t="s">
        <v>116</v>
      </c>
      <c r="D37" s="33"/>
      <c r="E37" s="33"/>
    </row>
    <row r="38" spans="1:5" ht="87.75" customHeight="1">
      <c r="A38" s="263"/>
      <c r="B38" s="33"/>
      <c r="C38" s="30" t="s">
        <v>117</v>
      </c>
      <c r="D38" s="33"/>
      <c r="E38" s="32"/>
    </row>
    <row r="39" spans="1:5" ht="89.25" customHeight="1">
      <c r="A39" s="263"/>
      <c r="B39" s="33"/>
      <c r="C39" s="30" t="s">
        <v>118</v>
      </c>
      <c r="D39" s="33"/>
      <c r="E39" s="32"/>
    </row>
    <row r="40" spans="1:5" ht="75.75" customHeight="1">
      <c r="A40" s="263"/>
      <c r="B40" s="33"/>
      <c r="C40" s="30" t="s">
        <v>119</v>
      </c>
      <c r="D40" s="33"/>
      <c r="E40" s="30"/>
    </row>
    <row r="41" spans="1:5" ht="59.25" customHeight="1">
      <c r="A41" s="263"/>
      <c r="B41" s="34"/>
      <c r="C41" s="35" t="s">
        <v>120</v>
      </c>
      <c r="D41" s="34"/>
      <c r="E41" s="34"/>
    </row>
    <row r="42" spans="1:5">
      <c r="B42" s="7"/>
      <c r="C42" s="7"/>
      <c r="D42" s="7"/>
      <c r="E42" s="7"/>
    </row>
  </sheetData>
  <mergeCells count="5">
    <mergeCell ref="A7:A41"/>
    <mergeCell ref="A1:A4"/>
    <mergeCell ref="A5:E5"/>
    <mergeCell ref="B1:D4"/>
    <mergeCell ref="E1:E4"/>
  </mergeCells>
  <conditionalFormatting sqref="B1 E1">
    <cfRule type="containsText" dxfId="40" priority="1" operator="containsText" text="ZONA RIESGO BAJA">
      <formula>NOT(ISERROR(SEARCH("ZONA RIESGO BAJA",B1)))</formula>
    </cfRule>
    <cfRule type="containsText" dxfId="39" priority="2" operator="containsText" text="ZONA RIESGO MODERADO">
      <formula>NOT(ISERROR(SEARCH("ZONA RIESGO MODERADO",B1)))</formula>
    </cfRule>
    <cfRule type="containsText" dxfId="38" priority="3" operator="containsText" text="ZONA RIESGO ALTO">
      <formula>NOT(ISERROR(SEARCH("ZONA RIESGO ALTO",B1)))</formula>
    </cfRule>
    <cfRule type="containsText" dxfId="37" priority="4" operator="containsText" text="ZONA RIESGO EXTREMO">
      <formula>NOT(ISERROR(SEARCH("ZONA RIESGO EXTREMO",B1)))</formula>
    </cfRule>
  </conditionalFormatting>
  <pageMargins left="0.7" right="0.7" top="0.75" bottom="0.75" header="0.3" footer="0.3"/>
  <pageSetup scale="3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row>
    <row r="4" spans="1:17" ht="18" thickBot="1">
      <c r="A4" s="384" t="s">
        <v>1077</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79.25" customHeight="1" thickBot="1">
      <c r="A6" s="28" t="s">
        <v>1067</v>
      </c>
      <c r="B6" s="66" t="s">
        <v>1078</v>
      </c>
      <c r="C6" s="61" t="s">
        <v>1079</v>
      </c>
      <c r="D6" s="458" t="s">
        <v>1080</v>
      </c>
      <c r="E6" s="459"/>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89.25" customHeight="1">
      <c r="A9" s="460" t="s">
        <v>1081</v>
      </c>
      <c r="B9" s="461"/>
      <c r="C9" s="464" t="s">
        <v>1082</v>
      </c>
      <c r="D9" s="465"/>
      <c r="E9" s="466"/>
      <c r="F9" s="1"/>
      <c r="G9" s="1"/>
      <c r="H9" s="1"/>
      <c r="I9" s="1"/>
      <c r="J9" s="1"/>
      <c r="K9" s="1"/>
      <c r="L9" s="1"/>
      <c r="M9" s="1"/>
      <c r="N9" s="1"/>
      <c r="O9" s="1"/>
      <c r="P9" s="1"/>
      <c r="Q9" s="1"/>
    </row>
    <row r="10" spans="1:17" ht="81" customHeight="1" thickBot="1">
      <c r="A10" s="462"/>
      <c r="B10" s="463"/>
      <c r="C10" s="467"/>
      <c r="D10" s="468"/>
      <c r="E10" s="469"/>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81"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47.25" customHeight="1" thickBot="1">
      <c r="A16" s="456" t="s">
        <v>1083</v>
      </c>
      <c r="B16" s="457"/>
      <c r="C16" s="453" t="s">
        <v>1084</v>
      </c>
      <c r="D16" s="454"/>
      <c r="E16" s="455"/>
      <c r="F16" s="1"/>
      <c r="G16" s="1"/>
      <c r="H16" s="1"/>
      <c r="I16" s="1"/>
      <c r="J16" s="1"/>
      <c r="K16" s="1"/>
      <c r="L16" s="1"/>
      <c r="M16" s="1"/>
      <c r="N16" s="1"/>
      <c r="O16" s="1"/>
      <c r="P16" s="1"/>
      <c r="Q16" s="1"/>
    </row>
    <row r="17" spans="1:18" ht="14.4" thickBot="1">
      <c r="A17" s="447" t="s">
        <v>1050</v>
      </c>
      <c r="B17" s="449"/>
      <c r="C17" s="352" t="s">
        <v>1051</v>
      </c>
      <c r="D17" s="353"/>
      <c r="E17" s="354"/>
      <c r="F17" s="1"/>
      <c r="G17" s="1"/>
      <c r="H17" s="1"/>
      <c r="I17" s="1"/>
      <c r="J17" s="1"/>
      <c r="K17" s="1"/>
      <c r="L17" s="1"/>
      <c r="M17" s="1"/>
      <c r="N17" s="1"/>
      <c r="O17" s="1"/>
      <c r="P17" s="1"/>
      <c r="Q17" s="1"/>
    </row>
    <row r="18" spans="1:18" ht="133.5" customHeight="1" thickBot="1">
      <c r="A18" s="452" t="s">
        <v>1085</v>
      </c>
      <c r="B18" s="440"/>
      <c r="C18" s="453" t="s">
        <v>1086</v>
      </c>
      <c r="D18" s="454"/>
      <c r="E18" s="455"/>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1087</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221.25" customHeight="1" thickBot="1">
      <c r="A6" s="28" t="s">
        <v>1088</v>
      </c>
      <c r="B6" s="66" t="s">
        <v>1089</v>
      </c>
      <c r="C6" s="61" t="s">
        <v>1090</v>
      </c>
      <c r="D6" s="471" t="s">
        <v>1091</v>
      </c>
      <c r="E6" s="472"/>
      <c r="F6" s="1"/>
      <c r="G6" s="1"/>
      <c r="H6" s="1"/>
      <c r="I6" s="1"/>
      <c r="J6" s="1"/>
      <c r="K6" s="1"/>
      <c r="L6" s="1"/>
      <c r="M6" s="1"/>
      <c r="N6" s="1"/>
      <c r="O6" s="1"/>
      <c r="P6" s="1"/>
      <c r="Q6" s="1"/>
    </row>
    <row r="7" spans="1:17" ht="24" customHeight="1" thickTop="1" thickBot="1">
      <c r="A7" s="388" t="s">
        <v>1037</v>
      </c>
      <c r="B7" s="389"/>
      <c r="C7" s="389"/>
      <c r="D7" s="389"/>
      <c r="E7" s="389"/>
      <c r="F7" s="1"/>
      <c r="G7" s="1"/>
      <c r="H7" s="1"/>
      <c r="I7" s="1"/>
      <c r="J7" s="1"/>
      <c r="K7" s="1"/>
      <c r="L7" s="1"/>
      <c r="M7" s="1"/>
      <c r="N7" s="1"/>
      <c r="O7" s="1"/>
      <c r="P7" s="1"/>
      <c r="Q7" s="1"/>
    </row>
    <row r="8" spans="1:17" ht="24" customHeight="1" thickTop="1" thickBot="1">
      <c r="A8" s="375" t="s">
        <v>1038</v>
      </c>
      <c r="B8" s="376"/>
      <c r="C8" s="377" t="s">
        <v>1039</v>
      </c>
      <c r="D8" s="378"/>
      <c r="E8" s="379"/>
      <c r="F8" s="1"/>
      <c r="G8" s="1"/>
      <c r="H8" s="1"/>
      <c r="I8" s="1"/>
      <c r="J8" s="1"/>
      <c r="K8" s="1"/>
      <c r="L8" s="1"/>
      <c r="M8" s="1"/>
      <c r="N8" s="1"/>
      <c r="O8" s="1"/>
      <c r="P8" s="1"/>
      <c r="Q8" s="1"/>
    </row>
    <row r="9" spans="1:17" ht="75" customHeight="1">
      <c r="A9" s="460" t="s">
        <v>1092</v>
      </c>
      <c r="B9" s="473"/>
      <c r="C9" s="392" t="s">
        <v>1093</v>
      </c>
      <c r="D9" s="393"/>
      <c r="E9" s="394"/>
      <c r="F9" s="1"/>
      <c r="G9" s="1"/>
      <c r="H9" s="1"/>
      <c r="I9" s="1"/>
      <c r="J9" s="1"/>
      <c r="K9" s="1"/>
      <c r="L9" s="1"/>
      <c r="M9" s="1"/>
      <c r="N9" s="1"/>
      <c r="O9" s="1"/>
      <c r="P9" s="1"/>
      <c r="Q9" s="1"/>
    </row>
    <row r="10" spans="1:17" ht="38.25" customHeight="1" thickBot="1">
      <c r="A10" s="474"/>
      <c r="B10" s="475"/>
      <c r="C10" s="476"/>
      <c r="D10" s="477"/>
      <c r="E10" s="478"/>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38.2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8.75" customHeight="1" thickBot="1">
      <c r="A15" s="366" t="s">
        <v>1046</v>
      </c>
      <c r="B15" s="367"/>
      <c r="C15" s="368" t="s">
        <v>1047</v>
      </c>
      <c r="D15" s="369"/>
      <c r="E15" s="370"/>
      <c r="F15" s="1"/>
      <c r="G15" s="1"/>
      <c r="H15" s="1"/>
      <c r="I15" s="1"/>
      <c r="J15" s="1"/>
      <c r="K15" s="1"/>
      <c r="L15" s="1"/>
      <c r="M15" s="1"/>
      <c r="N15" s="1"/>
      <c r="O15" s="1"/>
      <c r="P15" s="1"/>
      <c r="Q15" s="1"/>
    </row>
    <row r="16" spans="1:17" ht="182.25" customHeight="1" thickBot="1">
      <c r="A16" s="439" t="s">
        <v>1094</v>
      </c>
      <c r="B16" s="440"/>
      <c r="C16" s="439" t="s">
        <v>1095</v>
      </c>
      <c r="D16" s="440"/>
      <c r="E16" s="470"/>
      <c r="F16" s="1"/>
      <c r="G16" s="1"/>
      <c r="H16" s="1"/>
      <c r="I16" s="1"/>
      <c r="J16" s="1"/>
      <c r="K16" s="1"/>
      <c r="L16" s="1"/>
      <c r="M16" s="1"/>
      <c r="N16" s="1"/>
      <c r="O16" s="1"/>
      <c r="P16" s="1"/>
      <c r="Q16" s="1"/>
    </row>
    <row r="17" spans="1:18" ht="22.5" customHeight="1" thickBot="1">
      <c r="A17" s="350" t="s">
        <v>1050</v>
      </c>
      <c r="B17" s="351"/>
      <c r="C17" s="352" t="s">
        <v>1051</v>
      </c>
      <c r="D17" s="353"/>
      <c r="E17" s="354"/>
      <c r="F17" s="1"/>
      <c r="G17" s="1"/>
      <c r="H17" s="1"/>
      <c r="I17" s="1"/>
      <c r="J17" s="1"/>
      <c r="K17" s="1"/>
      <c r="L17" s="1"/>
      <c r="M17" s="1"/>
      <c r="N17" s="1"/>
      <c r="O17" s="1"/>
      <c r="P17" s="1"/>
      <c r="Q17" s="1"/>
    </row>
    <row r="18" spans="1:18" ht="240" customHeight="1" thickBot="1">
      <c r="A18" s="439" t="s">
        <v>1096</v>
      </c>
      <c r="B18" s="440"/>
      <c r="C18" s="439" t="s">
        <v>1097</v>
      </c>
      <c r="D18" s="440"/>
      <c r="E18" s="47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1098</v>
      </c>
      <c r="B4" s="384"/>
      <c r="C4" s="384"/>
      <c r="D4" s="384"/>
      <c r="E4" s="385"/>
      <c r="F4" s="1"/>
      <c r="G4" s="1"/>
      <c r="H4" s="1"/>
      <c r="I4" s="1"/>
      <c r="J4" s="1"/>
      <c r="K4" s="1"/>
      <c r="L4" s="1"/>
      <c r="M4" s="1"/>
      <c r="N4" s="1"/>
      <c r="O4" s="1"/>
      <c r="P4" s="1"/>
      <c r="Q4" s="1"/>
    </row>
    <row r="5" spans="1:17" ht="39" customHeight="1" thickBot="1">
      <c r="A5" s="49" t="s">
        <v>1029</v>
      </c>
      <c r="B5" s="50" t="s">
        <v>1030</v>
      </c>
      <c r="C5" s="50" t="s">
        <v>1031</v>
      </c>
      <c r="D5" s="368" t="s">
        <v>1032</v>
      </c>
      <c r="E5" s="370"/>
      <c r="F5" s="1"/>
      <c r="G5" s="1"/>
      <c r="H5" s="1"/>
      <c r="I5" s="1"/>
      <c r="J5" s="1"/>
      <c r="K5" s="1"/>
      <c r="L5" s="1"/>
      <c r="M5" s="1"/>
      <c r="N5" s="1"/>
      <c r="O5" s="1"/>
      <c r="P5" s="1"/>
      <c r="Q5" s="1"/>
    </row>
    <row r="6" spans="1:17" ht="186" customHeight="1" thickBot="1">
      <c r="A6" s="28" t="s">
        <v>1099</v>
      </c>
      <c r="B6" s="26" t="s">
        <v>1100</v>
      </c>
      <c r="C6" s="27" t="s">
        <v>1101</v>
      </c>
      <c r="D6" s="479" t="s">
        <v>1102</v>
      </c>
      <c r="E6" s="480"/>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72.75" customHeight="1">
      <c r="A9" s="390" t="s">
        <v>1103</v>
      </c>
      <c r="B9" s="396"/>
      <c r="C9" s="395" t="s">
        <v>1104</v>
      </c>
      <c r="D9" s="410"/>
      <c r="E9" s="411"/>
      <c r="F9" s="1"/>
      <c r="G9" s="1"/>
      <c r="H9" s="1"/>
      <c r="I9" s="1"/>
      <c r="J9" s="1"/>
      <c r="K9" s="1"/>
      <c r="L9" s="1"/>
      <c r="M9" s="1"/>
      <c r="N9" s="1"/>
      <c r="O9" s="1"/>
      <c r="P9" s="1"/>
      <c r="Q9" s="1"/>
    </row>
    <row r="10" spans="1:17" ht="62.25" customHeight="1" thickBot="1">
      <c r="A10" s="481"/>
      <c r="B10" s="398"/>
      <c r="C10" s="412"/>
      <c r="D10" s="413"/>
      <c r="E10" s="414"/>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62.2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29.75" customHeight="1" thickBot="1">
      <c r="A16" s="439" t="s">
        <v>1105</v>
      </c>
      <c r="B16" s="440"/>
      <c r="C16" s="439" t="s">
        <v>1106</v>
      </c>
      <c r="D16" s="440"/>
      <c r="E16" s="470"/>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161.25" customHeight="1" thickBot="1">
      <c r="A18" s="482" t="s">
        <v>1107</v>
      </c>
      <c r="B18" s="440"/>
      <c r="C18" s="439" t="s">
        <v>1108</v>
      </c>
      <c r="D18" s="440"/>
      <c r="E18" s="470"/>
      <c r="F18" s="1"/>
      <c r="G18" s="1"/>
      <c r="H18" s="1"/>
      <c r="I18" s="1"/>
      <c r="J18" s="1"/>
      <c r="K18" s="1"/>
      <c r="L18" s="1"/>
      <c r="M18" s="1"/>
      <c r="N18" s="1"/>
      <c r="O18" s="1"/>
      <c r="P18" s="1"/>
      <c r="Q18" s="1"/>
    </row>
    <row r="19" spans="1:18" ht="15">
      <c r="A19" s="3"/>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1109</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71.75" customHeight="1" thickBot="1">
      <c r="A6" s="28" t="s">
        <v>1088</v>
      </c>
      <c r="B6" s="66" t="s">
        <v>1110</v>
      </c>
      <c r="C6" s="61" t="s">
        <v>1111</v>
      </c>
      <c r="D6" s="471" t="s">
        <v>1112</v>
      </c>
      <c r="E6" s="472"/>
      <c r="F6" s="1"/>
      <c r="G6" s="1"/>
      <c r="H6" s="1"/>
      <c r="I6" s="1"/>
      <c r="J6" s="1"/>
      <c r="K6" s="1"/>
      <c r="L6" s="1"/>
      <c r="M6" s="1"/>
      <c r="N6" s="1"/>
      <c r="O6" s="1"/>
      <c r="P6" s="1"/>
      <c r="Q6" s="1"/>
    </row>
    <row r="7" spans="1:17" ht="24" customHeight="1" thickTop="1" thickBot="1">
      <c r="A7" s="388" t="s">
        <v>1037</v>
      </c>
      <c r="B7" s="389"/>
      <c r="C7" s="389"/>
      <c r="D7" s="389"/>
      <c r="E7" s="389"/>
      <c r="F7" s="1"/>
      <c r="G7" s="1"/>
      <c r="H7" s="1"/>
      <c r="I7" s="1"/>
      <c r="J7" s="1"/>
      <c r="K7" s="1"/>
      <c r="L7" s="1"/>
      <c r="M7" s="1"/>
      <c r="N7" s="1"/>
      <c r="O7" s="1"/>
      <c r="P7" s="1"/>
      <c r="Q7" s="1"/>
    </row>
    <row r="8" spans="1:17" ht="24" customHeight="1" thickTop="1" thickBot="1">
      <c r="A8" s="375" t="s">
        <v>1038</v>
      </c>
      <c r="B8" s="376"/>
      <c r="C8" s="377" t="s">
        <v>1039</v>
      </c>
      <c r="D8" s="378"/>
      <c r="E8" s="379"/>
      <c r="F8" s="1"/>
      <c r="G8" s="1"/>
      <c r="H8" s="1"/>
      <c r="I8" s="1"/>
      <c r="J8" s="1"/>
      <c r="K8" s="1"/>
      <c r="L8" s="1"/>
      <c r="M8" s="1"/>
      <c r="N8" s="1"/>
      <c r="O8" s="1"/>
      <c r="P8" s="1"/>
      <c r="Q8" s="1"/>
    </row>
    <row r="9" spans="1:17" ht="75" customHeight="1">
      <c r="A9" s="460" t="s">
        <v>1113</v>
      </c>
      <c r="B9" s="473"/>
      <c r="C9" s="392" t="s">
        <v>1114</v>
      </c>
      <c r="D9" s="393"/>
      <c r="E9" s="394"/>
      <c r="F9" s="1"/>
      <c r="G9" s="1"/>
      <c r="H9" s="1"/>
      <c r="I9" s="1"/>
      <c r="J9" s="1"/>
      <c r="K9" s="1"/>
      <c r="L9" s="1"/>
      <c r="M9" s="1"/>
      <c r="N9" s="1"/>
      <c r="O9" s="1"/>
      <c r="P9" s="1"/>
      <c r="Q9" s="1"/>
    </row>
    <row r="10" spans="1:17" ht="38.25" customHeight="1" thickBot="1">
      <c r="A10" s="474"/>
      <c r="B10" s="475"/>
      <c r="C10" s="476"/>
      <c r="D10" s="477"/>
      <c r="E10" s="478"/>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38.2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8.75" customHeight="1" thickBot="1">
      <c r="A15" s="366" t="s">
        <v>1046</v>
      </c>
      <c r="B15" s="367"/>
      <c r="C15" s="368" t="s">
        <v>1047</v>
      </c>
      <c r="D15" s="369"/>
      <c r="E15" s="370"/>
      <c r="F15" s="1"/>
      <c r="G15" s="1"/>
      <c r="H15" s="1"/>
      <c r="I15" s="1"/>
      <c r="J15" s="1"/>
      <c r="K15" s="1"/>
      <c r="L15" s="1"/>
      <c r="M15" s="1"/>
      <c r="N15" s="1"/>
      <c r="O15" s="1"/>
      <c r="P15" s="1"/>
      <c r="Q15" s="1"/>
    </row>
    <row r="16" spans="1:17" ht="141.75" customHeight="1" thickBot="1">
      <c r="A16" s="439" t="s">
        <v>1115</v>
      </c>
      <c r="B16" s="440"/>
      <c r="C16" s="439" t="s">
        <v>1116</v>
      </c>
      <c r="D16" s="440"/>
      <c r="E16" s="470"/>
      <c r="F16" s="1"/>
      <c r="G16" s="1"/>
      <c r="H16" s="1"/>
      <c r="I16" s="1"/>
      <c r="J16" s="1"/>
      <c r="K16" s="1"/>
      <c r="L16" s="1"/>
      <c r="M16" s="1"/>
      <c r="N16" s="1"/>
      <c r="O16" s="1"/>
      <c r="P16" s="1"/>
      <c r="Q16" s="1"/>
    </row>
    <row r="17" spans="1:18" ht="22.5" customHeight="1" thickBot="1">
      <c r="A17" s="350" t="s">
        <v>1050</v>
      </c>
      <c r="B17" s="351"/>
      <c r="C17" s="352" t="s">
        <v>1051</v>
      </c>
      <c r="D17" s="353"/>
      <c r="E17" s="354"/>
      <c r="F17" s="1"/>
      <c r="G17" s="1"/>
      <c r="H17" s="1"/>
      <c r="I17" s="1"/>
      <c r="J17" s="1"/>
      <c r="K17" s="1"/>
      <c r="L17" s="1"/>
      <c r="M17" s="1"/>
      <c r="N17" s="1"/>
      <c r="O17" s="1"/>
      <c r="P17" s="1"/>
      <c r="Q17" s="1"/>
    </row>
    <row r="18" spans="1:18" ht="147" customHeight="1" thickBot="1">
      <c r="A18" s="439" t="s">
        <v>1117</v>
      </c>
      <c r="B18" s="440"/>
      <c r="C18" s="439" t="s">
        <v>1118</v>
      </c>
      <c r="D18" s="440"/>
      <c r="E18" s="47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R54"/>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3"/>
      <c r="B1" s="380" t="s">
        <v>0</v>
      </c>
      <c r="C1" s="380"/>
      <c r="D1" s="380"/>
      <c r="E1" s="46" t="s">
        <v>1</v>
      </c>
      <c r="F1" s="1"/>
      <c r="G1" s="1"/>
      <c r="H1" s="1"/>
      <c r="I1" s="1"/>
      <c r="J1" s="1"/>
      <c r="K1" s="1"/>
      <c r="L1" s="1"/>
      <c r="M1" s="1"/>
      <c r="N1" s="1"/>
      <c r="O1" s="1"/>
      <c r="P1" s="1"/>
      <c r="Q1" s="1"/>
    </row>
    <row r="2" spans="1:17" ht="10.5" customHeight="1" thickBot="1">
      <c r="A2" s="54"/>
      <c r="B2" s="55"/>
      <c r="C2" s="56"/>
      <c r="D2" s="57" t="s">
        <v>1119</v>
      </c>
    </row>
    <row r="3" spans="1:17" ht="18" thickBot="1">
      <c r="A3" s="381" t="s">
        <v>1027</v>
      </c>
      <c r="B3" s="382"/>
      <c r="C3" s="382"/>
      <c r="D3" s="382"/>
      <c r="E3" s="383"/>
      <c r="F3" s="1"/>
      <c r="G3" s="1"/>
      <c r="H3" s="1"/>
      <c r="I3" s="1"/>
      <c r="J3" s="1"/>
      <c r="K3" s="1"/>
      <c r="L3" s="1"/>
      <c r="M3" s="1"/>
      <c r="N3" s="1"/>
      <c r="O3" s="1"/>
      <c r="P3" s="1"/>
      <c r="Q3" s="1"/>
    </row>
    <row r="4" spans="1:17" ht="18" thickBot="1">
      <c r="A4" s="488" t="s">
        <v>1120</v>
      </c>
      <c r="B4" s="488"/>
      <c r="C4" s="488"/>
      <c r="D4" s="488"/>
      <c r="E4" s="489"/>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97.2" thickBot="1">
      <c r="A6" s="58" t="s">
        <v>1121</v>
      </c>
      <c r="B6" s="59" t="s">
        <v>1122</v>
      </c>
      <c r="C6" s="60" t="s">
        <v>1123</v>
      </c>
      <c r="D6" s="490" t="s">
        <v>1124</v>
      </c>
      <c r="E6" s="491"/>
      <c r="F6" s="1"/>
      <c r="G6" s="1"/>
      <c r="H6" s="1"/>
      <c r="I6" s="1"/>
      <c r="J6" s="1"/>
      <c r="K6" s="1"/>
      <c r="L6" s="1"/>
      <c r="M6" s="1"/>
      <c r="N6" s="1"/>
      <c r="O6" s="1"/>
      <c r="P6" s="1"/>
      <c r="Q6" s="1"/>
    </row>
    <row r="7" spans="1:17" ht="18" thickBot="1">
      <c r="A7" s="381" t="s">
        <v>1027</v>
      </c>
      <c r="B7" s="382"/>
      <c r="C7" s="382"/>
      <c r="D7" s="382"/>
      <c r="E7" s="383"/>
    </row>
    <row r="8" spans="1:17" ht="18" thickBot="1">
      <c r="A8" s="483" t="s">
        <v>1038</v>
      </c>
      <c r="B8" s="484"/>
      <c r="C8" s="485" t="s">
        <v>1039</v>
      </c>
      <c r="D8" s="486"/>
      <c r="E8" s="487"/>
      <c r="F8" s="1"/>
      <c r="G8" s="1"/>
      <c r="H8" s="1"/>
      <c r="I8" s="1"/>
      <c r="J8" s="1"/>
      <c r="K8" s="1"/>
      <c r="L8" s="1"/>
      <c r="M8" s="1"/>
      <c r="N8" s="1"/>
      <c r="O8" s="1"/>
      <c r="P8" s="1"/>
      <c r="Q8" s="1"/>
    </row>
    <row r="9" spans="1:17" ht="99.9" customHeight="1">
      <c r="A9" s="492" t="s">
        <v>1125</v>
      </c>
      <c r="B9" s="493"/>
      <c r="C9" s="360" t="s">
        <v>1126</v>
      </c>
      <c r="D9" s="361"/>
      <c r="E9" s="362"/>
      <c r="F9" s="1"/>
      <c r="G9" s="1"/>
      <c r="H9" s="1"/>
      <c r="I9" s="1"/>
      <c r="J9" s="1"/>
      <c r="K9" s="1"/>
      <c r="L9" s="1"/>
      <c r="M9" s="1"/>
      <c r="N9" s="1"/>
      <c r="O9" s="1"/>
      <c r="P9" s="1"/>
      <c r="Q9" s="1"/>
    </row>
    <row r="10" spans="1:17" ht="99.9" customHeight="1" thickBot="1">
      <c r="A10" s="494"/>
      <c r="B10" s="495"/>
      <c r="C10" s="496"/>
      <c r="D10" s="497"/>
      <c r="E10" s="498"/>
      <c r="F10" s="1"/>
      <c r="G10" s="1"/>
      <c r="H10" s="1"/>
      <c r="I10" s="1"/>
      <c r="J10" s="1"/>
      <c r="K10" s="1"/>
      <c r="L10" s="1"/>
      <c r="M10" s="1"/>
      <c r="N10" s="1"/>
      <c r="O10" s="1"/>
      <c r="P10" s="1"/>
      <c r="Q10" s="1"/>
    </row>
    <row r="11" spans="1:17" ht="31.5" customHeight="1" thickBot="1">
      <c r="A11" s="381" t="s">
        <v>1042</v>
      </c>
      <c r="B11" s="382"/>
      <c r="C11" s="382"/>
      <c r="D11" s="382"/>
      <c r="E11" s="383"/>
      <c r="F11" s="1"/>
      <c r="G11" s="1"/>
      <c r="H11" s="1"/>
      <c r="I11" s="1"/>
      <c r="J11" s="1"/>
      <c r="K11" s="1"/>
      <c r="L11" s="1"/>
      <c r="M11" s="1"/>
      <c r="N11" s="1"/>
      <c r="O11" s="1"/>
      <c r="P11" s="1"/>
      <c r="Q11" s="1"/>
    </row>
    <row r="12" spans="1:17" ht="31.5" customHeight="1" thickBot="1">
      <c r="A12" s="483" t="s">
        <v>1038</v>
      </c>
      <c r="B12" s="484"/>
      <c r="C12" s="485" t="s">
        <v>1039</v>
      </c>
      <c r="D12" s="486"/>
      <c r="E12" s="487"/>
      <c r="F12" s="1"/>
      <c r="G12" s="1"/>
      <c r="H12" s="1"/>
      <c r="I12" s="1"/>
      <c r="J12" s="1"/>
      <c r="K12" s="1"/>
      <c r="L12" s="1"/>
      <c r="M12" s="1"/>
      <c r="N12" s="1"/>
      <c r="O12" s="1"/>
      <c r="P12" s="1"/>
      <c r="Q12" s="1"/>
    </row>
    <row r="13" spans="1:17" ht="31.5" customHeight="1">
      <c r="A13" s="492" t="s">
        <v>1043</v>
      </c>
      <c r="B13" s="493"/>
      <c r="C13" s="360" t="s">
        <v>1061</v>
      </c>
      <c r="D13" s="361"/>
      <c r="E13" s="362"/>
      <c r="F13" s="1"/>
      <c r="G13" s="1"/>
      <c r="H13" s="1"/>
      <c r="I13" s="1"/>
      <c r="J13" s="1"/>
      <c r="K13" s="1"/>
      <c r="L13" s="1"/>
      <c r="M13" s="1"/>
      <c r="N13" s="1"/>
      <c r="O13" s="1"/>
      <c r="P13" s="1"/>
      <c r="Q13" s="1"/>
    </row>
    <row r="14" spans="1:17" ht="31.5" customHeight="1" thickBot="1">
      <c r="A14" s="494"/>
      <c r="B14" s="495"/>
      <c r="C14" s="496"/>
      <c r="D14" s="497"/>
      <c r="E14" s="498"/>
      <c r="F14" s="1"/>
      <c r="G14" s="1"/>
      <c r="H14" s="1"/>
      <c r="I14" s="1"/>
      <c r="J14" s="1"/>
      <c r="K14" s="1"/>
      <c r="L14" s="1"/>
      <c r="M14" s="1"/>
      <c r="N14" s="1"/>
      <c r="O14" s="1"/>
      <c r="P14" s="1"/>
      <c r="Q14" s="1"/>
    </row>
    <row r="15" spans="1:17" ht="18" thickBot="1">
      <c r="A15" s="502" t="s">
        <v>1045</v>
      </c>
      <c r="B15" s="503"/>
      <c r="C15" s="503"/>
      <c r="D15" s="503"/>
      <c r="E15" s="504"/>
      <c r="F15" s="1"/>
      <c r="G15" s="1"/>
      <c r="H15" s="1"/>
      <c r="I15" s="1"/>
      <c r="J15" s="1"/>
      <c r="K15" s="1"/>
      <c r="L15" s="1"/>
      <c r="M15" s="1"/>
      <c r="N15" s="1"/>
      <c r="O15" s="1"/>
      <c r="P15" s="1"/>
      <c r="Q15" s="1"/>
    </row>
    <row r="16" spans="1:17" ht="16.2" thickBot="1">
      <c r="A16" s="366" t="s">
        <v>1046</v>
      </c>
      <c r="B16" s="367"/>
      <c r="C16" s="368" t="s">
        <v>1047</v>
      </c>
      <c r="D16" s="369"/>
      <c r="E16" s="370"/>
      <c r="F16" s="1"/>
      <c r="G16" s="1"/>
      <c r="H16" s="1"/>
      <c r="I16" s="1"/>
      <c r="J16" s="1"/>
      <c r="K16" s="1"/>
      <c r="L16" s="1"/>
      <c r="M16" s="1"/>
      <c r="N16" s="1"/>
      <c r="O16" s="1"/>
      <c r="P16" s="1"/>
      <c r="Q16" s="1"/>
    </row>
    <row r="17" spans="1:18" ht="166.5" customHeight="1" thickBot="1">
      <c r="A17" s="499" t="s">
        <v>1127</v>
      </c>
      <c r="B17" s="505"/>
      <c r="C17" s="499" t="s">
        <v>1128</v>
      </c>
      <c r="D17" s="506"/>
      <c r="E17" s="507"/>
      <c r="F17" s="1"/>
      <c r="G17" s="1"/>
      <c r="H17" s="1"/>
      <c r="I17" s="1"/>
      <c r="J17" s="1"/>
      <c r="K17" s="1"/>
      <c r="L17" s="1"/>
      <c r="M17" s="1"/>
      <c r="N17" s="1"/>
      <c r="O17" s="1"/>
      <c r="P17" s="1"/>
      <c r="Q17" s="1"/>
    </row>
    <row r="18" spans="1:18" ht="14.4" thickBot="1">
      <c r="A18" s="350" t="s">
        <v>1050</v>
      </c>
      <c r="B18" s="351"/>
      <c r="C18" s="352" t="s">
        <v>1051</v>
      </c>
      <c r="D18" s="353"/>
      <c r="E18" s="354"/>
      <c r="F18" s="1"/>
      <c r="G18" s="1"/>
      <c r="H18" s="1"/>
      <c r="I18" s="1"/>
      <c r="J18" s="1"/>
      <c r="K18" s="1"/>
      <c r="L18" s="1"/>
      <c r="M18" s="1"/>
      <c r="N18" s="1"/>
      <c r="O18" s="1"/>
      <c r="P18" s="1"/>
      <c r="Q18" s="1"/>
    </row>
    <row r="19" spans="1:18" ht="175.5" customHeight="1" thickBot="1">
      <c r="A19" s="499" t="s">
        <v>1129</v>
      </c>
      <c r="B19" s="500"/>
      <c r="C19" s="499" t="s">
        <v>1130</v>
      </c>
      <c r="D19" s="500"/>
      <c r="E19" s="50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ht="15">
      <c r="A22" s="3"/>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sheetData>
  <mergeCells count="24">
    <mergeCell ref="A18:B18"/>
    <mergeCell ref="C18:E18"/>
    <mergeCell ref="A19:B19"/>
    <mergeCell ref="C19:E19"/>
    <mergeCell ref="A13:B14"/>
    <mergeCell ref="C13:E14"/>
    <mergeCell ref="A15:E15"/>
    <mergeCell ref="A16:B16"/>
    <mergeCell ref="C16:E16"/>
    <mergeCell ref="A17:B17"/>
    <mergeCell ref="C17:E17"/>
    <mergeCell ref="A12:B12"/>
    <mergeCell ref="C12:E12"/>
    <mergeCell ref="B1:D1"/>
    <mergeCell ref="A3:E3"/>
    <mergeCell ref="A4:E4"/>
    <mergeCell ref="D5:E5"/>
    <mergeCell ref="D6:E6"/>
    <mergeCell ref="A7:E7"/>
    <mergeCell ref="A8:B8"/>
    <mergeCell ref="C8:E8"/>
    <mergeCell ref="A9:B10"/>
    <mergeCell ref="C9:E10"/>
    <mergeCell ref="A11:E11"/>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R53"/>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3"/>
      <c r="B1" s="380" t="s">
        <v>0</v>
      </c>
      <c r="C1" s="380"/>
      <c r="D1" s="380"/>
      <c r="E1" s="46" t="s">
        <v>1</v>
      </c>
      <c r="F1" s="1"/>
      <c r="G1" s="1"/>
      <c r="H1" s="1"/>
      <c r="I1" s="1"/>
      <c r="J1" s="1"/>
      <c r="K1" s="1"/>
      <c r="L1" s="1"/>
      <c r="M1" s="1"/>
      <c r="N1" s="1"/>
      <c r="O1" s="1"/>
      <c r="P1" s="1"/>
      <c r="Q1" s="1"/>
    </row>
    <row r="2" spans="1:17" ht="10.5" customHeight="1" thickBot="1">
      <c r="A2" s="54"/>
      <c r="B2" s="55"/>
      <c r="C2" s="56"/>
      <c r="D2" s="57" t="s">
        <v>1119</v>
      </c>
    </row>
    <row r="3" spans="1:17" ht="18" thickBot="1">
      <c r="A3" s="381" t="s">
        <v>1027</v>
      </c>
      <c r="B3" s="382"/>
      <c r="C3" s="382"/>
      <c r="D3" s="382"/>
      <c r="E3" s="383"/>
      <c r="F3" s="1"/>
      <c r="G3" s="1"/>
      <c r="H3" s="1"/>
      <c r="I3" s="1"/>
      <c r="J3" s="1"/>
      <c r="K3" s="1"/>
      <c r="L3" s="1"/>
      <c r="M3" s="1"/>
      <c r="N3" s="1"/>
      <c r="O3" s="1"/>
      <c r="P3" s="1"/>
      <c r="Q3" s="1"/>
    </row>
    <row r="4" spans="1:17" ht="18" thickBot="1">
      <c r="A4" s="488" t="s">
        <v>1131</v>
      </c>
      <c r="B4" s="488"/>
      <c r="C4" s="488"/>
      <c r="D4" s="488"/>
      <c r="E4" s="489"/>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13.1" customHeight="1" thickBot="1">
      <c r="A6" s="58" t="s">
        <v>1132</v>
      </c>
      <c r="B6" s="59" t="s">
        <v>1133</v>
      </c>
      <c r="C6" s="60" t="s">
        <v>1134</v>
      </c>
      <c r="D6" s="490" t="s">
        <v>1135</v>
      </c>
      <c r="E6" s="491"/>
      <c r="F6" s="1"/>
      <c r="G6" s="1"/>
      <c r="H6" s="1"/>
      <c r="I6" s="1"/>
      <c r="J6" s="1"/>
      <c r="K6" s="1"/>
      <c r="L6" s="1"/>
      <c r="M6" s="1"/>
      <c r="N6" s="1"/>
      <c r="O6" s="1"/>
      <c r="P6" s="1"/>
      <c r="Q6" s="1"/>
    </row>
    <row r="7" spans="1:17" ht="18" thickBot="1">
      <c r="A7" s="381" t="s">
        <v>1027</v>
      </c>
      <c r="B7" s="382"/>
      <c r="C7" s="382"/>
      <c r="D7" s="382"/>
      <c r="E7" s="383"/>
    </row>
    <row r="8" spans="1:17" ht="18" thickBot="1">
      <c r="A8" s="483" t="s">
        <v>1038</v>
      </c>
      <c r="B8" s="484"/>
      <c r="C8" s="485" t="s">
        <v>1039</v>
      </c>
      <c r="D8" s="486"/>
      <c r="E8" s="487"/>
      <c r="F8" s="1"/>
      <c r="G8" s="1"/>
      <c r="H8" s="1"/>
      <c r="I8" s="1"/>
      <c r="J8" s="1"/>
      <c r="K8" s="1"/>
      <c r="L8" s="1"/>
      <c r="M8" s="1"/>
      <c r="N8" s="1"/>
      <c r="O8" s="1"/>
      <c r="P8" s="1"/>
      <c r="Q8" s="1"/>
    </row>
    <row r="9" spans="1:17" ht="32.25" customHeight="1">
      <c r="A9" s="492" t="s">
        <v>1136</v>
      </c>
      <c r="B9" s="493"/>
      <c r="C9" s="360" t="s">
        <v>1137</v>
      </c>
      <c r="D9" s="361"/>
      <c r="E9" s="362"/>
      <c r="F9" s="1"/>
      <c r="G9" s="1"/>
      <c r="H9" s="1"/>
      <c r="I9" s="1"/>
      <c r="J9" s="1"/>
      <c r="K9" s="1"/>
      <c r="L9" s="1"/>
      <c r="M9" s="1"/>
      <c r="N9" s="1"/>
      <c r="O9" s="1"/>
      <c r="P9" s="1"/>
      <c r="Q9" s="1"/>
    </row>
    <row r="10" spans="1:17" ht="31.5" customHeight="1" thickBot="1">
      <c r="A10" s="494"/>
      <c r="B10" s="495"/>
      <c r="C10" s="496"/>
      <c r="D10" s="497"/>
      <c r="E10" s="498"/>
      <c r="F10" s="1"/>
      <c r="G10" s="1"/>
      <c r="H10" s="1"/>
      <c r="I10" s="1"/>
      <c r="J10" s="1"/>
      <c r="K10" s="1"/>
      <c r="L10" s="1"/>
      <c r="M10" s="1"/>
      <c r="N10" s="1"/>
      <c r="O10" s="1"/>
      <c r="P10" s="1"/>
      <c r="Q10" s="1"/>
    </row>
    <row r="11" spans="1:17" ht="31.5" customHeight="1" thickBot="1">
      <c r="A11" s="381" t="s">
        <v>1042</v>
      </c>
      <c r="B11" s="382"/>
      <c r="C11" s="382"/>
      <c r="D11" s="382"/>
      <c r="E11" s="383"/>
      <c r="F11" s="1"/>
      <c r="G11" s="1"/>
      <c r="H11" s="1"/>
      <c r="I11" s="1"/>
      <c r="J11" s="1"/>
      <c r="K11" s="1"/>
      <c r="L11" s="1"/>
      <c r="M11" s="1"/>
      <c r="N11" s="1"/>
      <c r="O11" s="1"/>
      <c r="P11" s="1"/>
      <c r="Q11" s="1"/>
    </row>
    <row r="12" spans="1:17" ht="31.5" customHeight="1" thickBot="1">
      <c r="A12" s="483" t="s">
        <v>1038</v>
      </c>
      <c r="B12" s="484"/>
      <c r="C12" s="485" t="s">
        <v>1039</v>
      </c>
      <c r="D12" s="486"/>
      <c r="E12" s="487"/>
      <c r="F12" s="1"/>
      <c r="G12" s="1"/>
      <c r="H12" s="1"/>
      <c r="I12" s="1"/>
      <c r="J12" s="1"/>
      <c r="K12" s="1"/>
      <c r="L12" s="1"/>
      <c r="M12" s="1"/>
      <c r="N12" s="1"/>
      <c r="O12" s="1"/>
      <c r="P12" s="1"/>
      <c r="Q12" s="1"/>
    </row>
    <row r="13" spans="1:17" ht="32.25" customHeight="1" thickBot="1">
      <c r="A13" s="358" t="s">
        <v>1043</v>
      </c>
      <c r="B13" s="359"/>
      <c r="C13" s="360" t="s">
        <v>1061</v>
      </c>
      <c r="D13" s="361"/>
      <c r="E13" s="362"/>
      <c r="F13" s="1"/>
      <c r="G13" s="1"/>
      <c r="H13" s="1"/>
      <c r="I13" s="1"/>
      <c r="J13" s="1"/>
      <c r="K13" s="1"/>
      <c r="L13" s="1"/>
      <c r="M13" s="1"/>
      <c r="N13" s="1"/>
      <c r="O13" s="1"/>
      <c r="P13" s="1"/>
      <c r="Q13" s="1"/>
    </row>
    <row r="14" spans="1:17" ht="18" thickBot="1">
      <c r="A14" s="502" t="s">
        <v>1045</v>
      </c>
      <c r="B14" s="503"/>
      <c r="C14" s="503"/>
      <c r="D14" s="503"/>
      <c r="E14" s="504"/>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11" customHeight="1" thickBot="1">
      <c r="A16" s="508" t="s">
        <v>1138</v>
      </c>
      <c r="B16" s="509"/>
      <c r="C16" s="508" t="s">
        <v>1139</v>
      </c>
      <c r="D16" s="510"/>
      <c r="E16" s="511"/>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68.25" customHeight="1" thickBot="1">
      <c r="A18" s="499" t="s">
        <v>1140</v>
      </c>
      <c r="B18" s="500"/>
      <c r="C18" s="499" t="s">
        <v>1141</v>
      </c>
      <c r="D18" s="500"/>
      <c r="E18" s="50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8:B18"/>
    <mergeCell ref="C18:E18"/>
    <mergeCell ref="A15:B15"/>
    <mergeCell ref="C15:E15"/>
    <mergeCell ref="A16:B16"/>
    <mergeCell ref="C16:E16"/>
    <mergeCell ref="A17:B17"/>
    <mergeCell ref="C17:E17"/>
    <mergeCell ref="B1:D1"/>
    <mergeCell ref="A7:E7"/>
    <mergeCell ref="A4:E4"/>
    <mergeCell ref="A14:E14"/>
    <mergeCell ref="A8:B8"/>
    <mergeCell ref="C8:E8"/>
    <mergeCell ref="A9:B10"/>
    <mergeCell ref="C9:E10"/>
    <mergeCell ref="A3:E3"/>
    <mergeCell ref="D5:E5"/>
    <mergeCell ref="D6:E6"/>
    <mergeCell ref="A13:B13"/>
    <mergeCell ref="C13:E13"/>
    <mergeCell ref="A11:E11"/>
    <mergeCell ref="A12:B12"/>
    <mergeCell ref="C12:E12"/>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E21"/>
  <sheetViews>
    <sheetView view="pageBreakPreview" zoomScale="85" zoomScaleNormal="85" zoomScaleSheetLayoutView="85" workbookViewId="0"/>
  </sheetViews>
  <sheetFormatPr baseColWidth="10" defaultColWidth="11.44140625" defaultRowHeight="14.4"/>
  <cols>
    <col min="1" max="3" width="65.6640625" customWidth="1"/>
    <col min="4" max="5" width="33.6640625" customWidth="1"/>
  </cols>
  <sheetData>
    <row r="1" spans="1:5" ht="103.5" customHeight="1" thickBot="1">
      <c r="A1" s="72"/>
      <c r="B1" s="380" t="s">
        <v>0</v>
      </c>
      <c r="C1" s="380"/>
      <c r="D1" s="380"/>
      <c r="E1" s="46" t="s">
        <v>1</v>
      </c>
    </row>
    <row r="2" spans="1:5" ht="16.2" thickBot="1">
      <c r="A2" s="73"/>
      <c r="B2" s="45"/>
      <c r="C2" s="45"/>
      <c r="D2" s="45"/>
      <c r="E2" s="48"/>
    </row>
    <row r="3" spans="1:5" ht="18" thickBot="1">
      <c r="A3" s="381" t="s">
        <v>1027</v>
      </c>
      <c r="B3" s="382"/>
      <c r="C3" s="382"/>
      <c r="D3" s="382"/>
      <c r="E3" s="383"/>
    </row>
    <row r="4" spans="1:5" ht="18" thickBot="1">
      <c r="A4" s="384" t="s">
        <v>1142</v>
      </c>
      <c r="B4" s="384"/>
      <c r="C4" s="384"/>
      <c r="D4" s="384"/>
      <c r="E4" s="385"/>
    </row>
    <row r="5" spans="1:5" ht="15" thickBot="1">
      <c r="A5" s="49" t="s">
        <v>1029</v>
      </c>
      <c r="B5" s="50" t="s">
        <v>1030</v>
      </c>
      <c r="C5" s="50" t="s">
        <v>1031</v>
      </c>
      <c r="D5" s="368" t="s">
        <v>1032</v>
      </c>
      <c r="E5" s="370"/>
    </row>
    <row r="6" spans="1:5" ht="243" customHeight="1" thickBot="1">
      <c r="A6" s="80" t="s">
        <v>1067</v>
      </c>
      <c r="B6" s="80" t="s">
        <v>1143</v>
      </c>
      <c r="C6" s="80" t="s">
        <v>1144</v>
      </c>
      <c r="D6" s="534" t="s">
        <v>1145</v>
      </c>
      <c r="E6" s="535"/>
    </row>
    <row r="7" spans="1:5" ht="18.600000000000001" thickTop="1" thickBot="1">
      <c r="A7" s="388" t="s">
        <v>1037</v>
      </c>
      <c r="B7" s="389"/>
      <c r="C7" s="389"/>
      <c r="D7" s="389"/>
      <c r="E7" s="389"/>
    </row>
    <row r="8" spans="1:5" ht="18.600000000000001" thickTop="1" thickBot="1">
      <c r="A8" s="375" t="s">
        <v>1038</v>
      </c>
      <c r="B8" s="376"/>
      <c r="C8" s="377" t="s">
        <v>1039</v>
      </c>
      <c r="D8" s="378"/>
      <c r="E8" s="379"/>
    </row>
    <row r="9" spans="1:5">
      <c r="A9" s="536" t="s">
        <v>1146</v>
      </c>
      <c r="B9" s="537"/>
      <c r="C9" s="540" t="s">
        <v>1147</v>
      </c>
      <c r="D9" s="541"/>
      <c r="E9" s="542"/>
    </row>
    <row r="10" spans="1:5" ht="99.75" customHeight="1" thickBot="1">
      <c r="A10" s="538"/>
      <c r="B10" s="539"/>
      <c r="C10" s="543"/>
      <c r="D10" s="544"/>
      <c r="E10" s="545"/>
    </row>
    <row r="11" spans="1:5" ht="19.5" customHeight="1" thickTop="1" thickBot="1">
      <c r="A11" s="388" t="s">
        <v>1042</v>
      </c>
      <c r="B11" s="389"/>
      <c r="C11" s="389"/>
      <c r="D11" s="389"/>
      <c r="E11" s="389"/>
    </row>
    <row r="12" spans="1:5" ht="19.5" customHeight="1" thickTop="1" thickBot="1">
      <c r="A12" s="375" t="s">
        <v>1038</v>
      </c>
      <c r="B12" s="376"/>
      <c r="C12" s="377" t="s">
        <v>1039</v>
      </c>
      <c r="D12" s="378"/>
      <c r="E12" s="379"/>
    </row>
    <row r="13" spans="1:5" ht="39" customHeight="1" thickBot="1">
      <c r="A13" s="358" t="s">
        <v>1043</v>
      </c>
      <c r="B13" s="359"/>
      <c r="C13" s="358" t="s">
        <v>1061</v>
      </c>
      <c r="D13" s="415"/>
      <c r="E13" s="359"/>
    </row>
    <row r="14" spans="1:5" ht="18" thickBot="1">
      <c r="A14" s="521" t="s">
        <v>1045</v>
      </c>
      <c r="B14" s="522"/>
      <c r="C14" s="522"/>
      <c r="D14" s="522"/>
      <c r="E14" s="523"/>
    </row>
    <row r="15" spans="1:5" ht="16.2" thickBot="1">
      <c r="A15" s="524" t="s">
        <v>1046</v>
      </c>
      <c r="B15" s="525"/>
      <c r="C15" s="526" t="s">
        <v>1047</v>
      </c>
      <c r="D15" s="527"/>
      <c r="E15" s="528"/>
    </row>
    <row r="16" spans="1:5" ht="144.75" customHeight="1" thickBot="1">
      <c r="A16" s="529" t="s">
        <v>1148</v>
      </c>
      <c r="B16" s="530"/>
      <c r="C16" s="531" t="s">
        <v>1149</v>
      </c>
      <c r="D16" s="532"/>
      <c r="E16" s="533"/>
    </row>
    <row r="17" spans="1:5" ht="15" thickBot="1">
      <c r="A17" s="512" t="s">
        <v>1050</v>
      </c>
      <c r="B17" s="513"/>
      <c r="C17" s="514" t="s">
        <v>1051</v>
      </c>
      <c r="D17" s="515"/>
      <c r="E17" s="516"/>
    </row>
    <row r="18" spans="1:5" ht="409.5" customHeight="1" thickBot="1">
      <c r="A18" s="517" t="s">
        <v>1150</v>
      </c>
      <c r="B18" s="518"/>
      <c r="C18" s="519" t="s">
        <v>1151</v>
      </c>
      <c r="D18" s="519"/>
      <c r="E18" s="520"/>
    </row>
    <row r="19" spans="1:5" ht="15">
      <c r="A19" s="77"/>
      <c r="B19" s="78"/>
      <c r="C19" s="78"/>
      <c r="D19" s="78"/>
      <c r="E19" s="79"/>
    </row>
    <row r="20" spans="1:5" ht="15">
      <c r="A20" s="77"/>
      <c r="B20" s="78"/>
      <c r="C20" s="78"/>
      <c r="D20" s="78"/>
      <c r="E20" s="78"/>
    </row>
    <row r="21" spans="1:5">
      <c r="A21" s="78"/>
      <c r="B21" s="78"/>
      <c r="C21" s="78"/>
      <c r="D21" s="78"/>
      <c r="E21" s="78"/>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rintOptions horizontalCentered="1"/>
  <pageMargins left="1.1811023622047245" right="0.39370078740157483" top="0.39370078740157483" bottom="0.39370078740157483" header="0" footer="0"/>
  <pageSetup paperSize="5" scale="5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26.25" customHeight="1" thickBot="1">
      <c r="A3" s="381" t="s">
        <v>1027</v>
      </c>
      <c r="B3" s="382"/>
      <c r="C3" s="382"/>
      <c r="D3" s="382"/>
      <c r="E3" s="383"/>
      <c r="F3" s="1"/>
      <c r="G3" s="1"/>
      <c r="H3" s="1"/>
      <c r="I3" s="1"/>
      <c r="J3" s="1"/>
      <c r="K3" s="1"/>
      <c r="L3" s="1"/>
      <c r="M3" s="1"/>
      <c r="N3" s="1"/>
      <c r="O3" s="1"/>
      <c r="P3" s="1"/>
      <c r="Q3" s="1"/>
    </row>
    <row r="4" spans="1:17" ht="18" thickBot="1">
      <c r="A4" s="384" t="s">
        <v>1152</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207" customHeight="1" thickBot="1">
      <c r="A6" s="28" t="s">
        <v>1067</v>
      </c>
      <c r="B6" s="66" t="s">
        <v>1153</v>
      </c>
      <c r="C6" s="61" t="s">
        <v>1154</v>
      </c>
      <c r="D6" s="429" t="s">
        <v>1155</v>
      </c>
      <c r="E6" s="547"/>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32.25" customHeight="1">
      <c r="A9" s="390" t="s">
        <v>1156</v>
      </c>
      <c r="B9" s="396"/>
      <c r="C9" s="395" t="s">
        <v>1157</v>
      </c>
      <c r="D9" s="548"/>
      <c r="E9" s="549"/>
      <c r="F9" s="1"/>
      <c r="G9" s="1"/>
      <c r="H9" s="1"/>
      <c r="I9" s="1"/>
      <c r="J9" s="1"/>
      <c r="K9" s="1"/>
      <c r="L9" s="1"/>
      <c r="M9" s="1"/>
      <c r="N9" s="1"/>
      <c r="O9" s="1"/>
      <c r="P9" s="1"/>
      <c r="Q9" s="1"/>
    </row>
    <row r="10" spans="1:17" ht="54.75" customHeight="1" thickBot="1">
      <c r="A10" s="481"/>
      <c r="B10" s="398"/>
      <c r="C10" s="397"/>
      <c r="D10" s="550"/>
      <c r="E10" s="551"/>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54.7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28.25" customHeight="1" thickBot="1">
      <c r="A16" s="439" t="s">
        <v>1158</v>
      </c>
      <c r="B16" s="440"/>
      <c r="C16" s="439" t="s">
        <v>1159</v>
      </c>
      <c r="D16" s="440"/>
      <c r="E16" s="470"/>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208.5" customHeight="1" thickBot="1">
      <c r="A18" s="482" t="s">
        <v>1160</v>
      </c>
      <c r="B18" s="546"/>
      <c r="C18" s="439" t="s">
        <v>1161</v>
      </c>
      <c r="D18" s="440"/>
      <c r="E18" s="47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R52"/>
  <sheetViews>
    <sheetView showGridLines="0" view="pageBreakPreview" topLeftCell="A4" zoomScale="85" zoomScaleNormal="115" zoomScaleSheetLayoutView="85" workbookViewId="0">
      <selection activeCell="A4" sqref="A4:E4"/>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3"/>
      <c r="B1" s="380" t="s">
        <v>0</v>
      </c>
      <c r="C1" s="380"/>
      <c r="D1" s="380"/>
      <c r="E1" s="46" t="s">
        <v>1</v>
      </c>
      <c r="F1" s="1"/>
      <c r="G1" s="1"/>
      <c r="H1" s="1"/>
      <c r="I1" s="1"/>
      <c r="J1" s="1"/>
      <c r="K1" s="1"/>
      <c r="L1" s="1"/>
      <c r="M1" s="1"/>
      <c r="N1" s="1"/>
      <c r="O1" s="1"/>
      <c r="P1" s="1"/>
      <c r="Q1" s="1"/>
    </row>
    <row r="2" spans="1:17" ht="10.5" customHeight="1" thickBot="1">
      <c r="A2" s="54"/>
      <c r="B2" s="55"/>
      <c r="C2" s="56"/>
      <c r="D2" s="57" t="s">
        <v>1119</v>
      </c>
    </row>
    <row r="3" spans="1:17" ht="18" thickBot="1">
      <c r="A3" s="381" t="s">
        <v>1027</v>
      </c>
      <c r="B3" s="382"/>
      <c r="C3" s="382"/>
      <c r="D3" s="382"/>
      <c r="E3" s="383"/>
      <c r="F3" s="1"/>
      <c r="G3" s="1"/>
      <c r="H3" s="1"/>
      <c r="I3" s="1"/>
      <c r="J3" s="1"/>
      <c r="K3" s="1"/>
      <c r="L3" s="1"/>
      <c r="M3" s="1"/>
      <c r="N3" s="1"/>
      <c r="O3" s="1"/>
      <c r="P3" s="1"/>
      <c r="Q3" s="1"/>
    </row>
    <row r="4" spans="1:17" ht="18" thickBot="1">
      <c r="A4" s="488" t="s">
        <v>1162</v>
      </c>
      <c r="B4" s="488"/>
      <c r="C4" s="488"/>
      <c r="D4" s="488"/>
      <c r="E4" s="489"/>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234.75" customHeight="1" thickBot="1">
      <c r="A6" s="81" t="s">
        <v>1163</v>
      </c>
      <c r="B6" s="81" t="s">
        <v>1164</v>
      </c>
      <c r="C6" s="81" t="s">
        <v>1165</v>
      </c>
      <c r="D6" s="552" t="s">
        <v>1166</v>
      </c>
      <c r="E6" s="553"/>
      <c r="F6" s="1"/>
      <c r="G6" s="1"/>
      <c r="H6" s="1"/>
      <c r="I6" s="1"/>
      <c r="J6" s="1"/>
      <c r="K6" s="1"/>
      <c r="L6" s="1"/>
      <c r="M6" s="1"/>
      <c r="N6" s="1"/>
      <c r="O6" s="1"/>
      <c r="P6" s="1"/>
      <c r="Q6" s="1"/>
    </row>
    <row r="7" spans="1:17" ht="18" thickBot="1">
      <c r="A7" s="381" t="s">
        <v>1027</v>
      </c>
      <c r="B7" s="382"/>
      <c r="C7" s="382"/>
      <c r="D7" s="382"/>
      <c r="E7" s="383"/>
    </row>
    <row r="8" spans="1:17" ht="18" thickBot="1">
      <c r="A8" s="483" t="s">
        <v>1038</v>
      </c>
      <c r="B8" s="484"/>
      <c r="C8" s="485" t="s">
        <v>1039</v>
      </c>
      <c r="D8" s="486"/>
      <c r="E8" s="487"/>
      <c r="F8" s="1"/>
      <c r="G8" s="1"/>
      <c r="H8" s="1"/>
      <c r="I8" s="1"/>
      <c r="J8" s="1"/>
      <c r="K8" s="1"/>
      <c r="L8" s="1"/>
      <c r="M8" s="1"/>
      <c r="N8" s="1"/>
      <c r="O8" s="1"/>
      <c r="P8" s="1"/>
      <c r="Q8" s="1"/>
    </row>
    <row r="9" spans="1:17" ht="409.5" customHeight="1" thickBot="1">
      <c r="A9" s="554" t="s">
        <v>1167</v>
      </c>
      <c r="B9" s="555"/>
      <c r="C9" s="554" t="s">
        <v>1168</v>
      </c>
      <c r="D9" s="555"/>
      <c r="E9" s="555"/>
      <c r="F9" s="1"/>
      <c r="G9" s="1"/>
      <c r="H9" s="1"/>
      <c r="I9" s="1"/>
      <c r="J9" s="1"/>
      <c r="K9" s="1"/>
      <c r="L9" s="1"/>
      <c r="M9" s="1"/>
      <c r="N9" s="1"/>
      <c r="O9" s="1"/>
      <c r="P9" s="1"/>
      <c r="Q9" s="1"/>
    </row>
    <row r="10" spans="1:17" ht="31.5" customHeight="1" thickBot="1">
      <c r="A10" s="381" t="s">
        <v>1042</v>
      </c>
      <c r="B10" s="382"/>
      <c r="C10" s="382"/>
      <c r="D10" s="382"/>
      <c r="E10" s="383"/>
      <c r="F10" s="1"/>
      <c r="G10" s="1"/>
      <c r="H10" s="1"/>
      <c r="I10" s="1"/>
      <c r="J10" s="1"/>
      <c r="K10" s="1"/>
      <c r="L10" s="1"/>
      <c r="M10" s="1"/>
      <c r="N10" s="1"/>
      <c r="O10" s="1"/>
      <c r="P10" s="1"/>
      <c r="Q10" s="1"/>
    </row>
    <row r="11" spans="1:17" ht="31.5" customHeight="1" thickBot="1">
      <c r="A11" s="483" t="s">
        <v>1038</v>
      </c>
      <c r="B11" s="484"/>
      <c r="C11" s="485" t="s">
        <v>1039</v>
      </c>
      <c r="D11" s="486"/>
      <c r="E11" s="487"/>
      <c r="F11" s="1"/>
      <c r="G11" s="1"/>
      <c r="H11" s="1"/>
      <c r="I11" s="1"/>
      <c r="J11" s="1"/>
      <c r="K11" s="1"/>
      <c r="L11" s="1"/>
      <c r="M11" s="1"/>
      <c r="N11" s="1"/>
      <c r="O11" s="1"/>
      <c r="P11" s="1"/>
      <c r="Q11" s="1"/>
    </row>
    <row r="12" spans="1:17" ht="31.5" customHeight="1" thickBot="1">
      <c r="A12" s="556" t="s">
        <v>1043</v>
      </c>
      <c r="B12" s="557"/>
      <c r="C12" s="358" t="s">
        <v>1061</v>
      </c>
      <c r="D12" s="415"/>
      <c r="E12" s="359"/>
      <c r="F12" s="1"/>
      <c r="G12" s="1"/>
      <c r="H12" s="1"/>
      <c r="I12" s="1"/>
      <c r="J12" s="1"/>
      <c r="K12" s="1"/>
      <c r="L12" s="1"/>
      <c r="M12" s="1"/>
      <c r="N12" s="1"/>
      <c r="O12" s="1"/>
      <c r="P12" s="1"/>
      <c r="Q12" s="1"/>
    </row>
    <row r="13" spans="1:17" ht="15" customHeight="1" thickBot="1">
      <c r="A13" s="502" t="s">
        <v>1045</v>
      </c>
      <c r="B13" s="503"/>
      <c r="C13" s="503"/>
      <c r="D13" s="503"/>
      <c r="E13" s="504"/>
      <c r="F13" s="1"/>
      <c r="G13" s="1"/>
      <c r="H13" s="1"/>
      <c r="I13" s="1"/>
      <c r="J13" s="1"/>
      <c r="K13" s="1"/>
      <c r="L13" s="1"/>
      <c r="M13" s="1"/>
      <c r="N13" s="1"/>
      <c r="O13" s="1"/>
      <c r="P13" s="1"/>
      <c r="Q13" s="1"/>
    </row>
    <row r="14" spans="1:17" ht="16.2" thickBot="1">
      <c r="A14" s="366" t="s">
        <v>1046</v>
      </c>
      <c r="B14" s="367"/>
      <c r="C14" s="368" t="s">
        <v>1047</v>
      </c>
      <c r="D14" s="369"/>
      <c r="E14" s="370"/>
      <c r="F14" s="1"/>
      <c r="G14" s="1"/>
      <c r="H14" s="1"/>
      <c r="I14" s="1"/>
      <c r="J14" s="1"/>
      <c r="K14" s="1"/>
      <c r="L14" s="1"/>
      <c r="M14" s="1"/>
      <c r="N14" s="1"/>
      <c r="O14" s="1"/>
      <c r="P14" s="1"/>
      <c r="Q14" s="1"/>
    </row>
    <row r="15" spans="1:17" ht="255" customHeight="1" thickBot="1">
      <c r="A15" s="452" t="s">
        <v>1169</v>
      </c>
      <c r="B15" s="558"/>
      <c r="C15" s="452" t="s">
        <v>1170</v>
      </c>
      <c r="D15" s="559"/>
      <c r="E15" s="560"/>
      <c r="F15" s="1"/>
      <c r="G15" s="1"/>
      <c r="H15" s="1"/>
      <c r="I15" s="1"/>
      <c r="J15" s="1"/>
      <c r="K15" s="1"/>
      <c r="L15" s="1"/>
      <c r="M15" s="1"/>
      <c r="N15" s="1"/>
      <c r="O15" s="1"/>
      <c r="P15" s="1"/>
      <c r="Q15" s="1"/>
    </row>
    <row r="16" spans="1:17" ht="14.4" thickBot="1">
      <c r="A16" s="350" t="s">
        <v>1050</v>
      </c>
      <c r="B16" s="351"/>
      <c r="C16" s="352" t="s">
        <v>1051</v>
      </c>
      <c r="D16" s="353"/>
      <c r="E16" s="354"/>
      <c r="F16" s="1"/>
      <c r="G16" s="1"/>
      <c r="H16" s="1"/>
      <c r="I16" s="1"/>
      <c r="J16" s="1"/>
      <c r="K16" s="1"/>
      <c r="L16" s="1"/>
      <c r="M16" s="1"/>
      <c r="N16" s="1"/>
      <c r="O16" s="1"/>
      <c r="P16" s="1"/>
      <c r="Q16" s="1"/>
    </row>
    <row r="17" spans="1:18" ht="299.25" customHeight="1" thickBot="1">
      <c r="A17" s="452" t="s">
        <v>1171</v>
      </c>
      <c r="B17" s="440"/>
      <c r="C17" s="452" t="s">
        <v>1172</v>
      </c>
      <c r="D17" s="440"/>
      <c r="E17" s="470"/>
      <c r="F17" s="1"/>
      <c r="G17" s="1"/>
      <c r="H17" s="1"/>
      <c r="I17" s="1"/>
      <c r="J17" s="1"/>
      <c r="K17" s="1"/>
      <c r="L17" s="1"/>
      <c r="M17" s="1"/>
      <c r="N17" s="1"/>
      <c r="O17" s="1"/>
      <c r="P17" s="1"/>
      <c r="Q17" s="1"/>
    </row>
    <row r="18" spans="1:18" ht="15">
      <c r="A18" s="3"/>
      <c r="B18" s="1"/>
      <c r="C18" s="1"/>
      <c r="D18" s="1"/>
      <c r="E18" s="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sheetData>
  <mergeCells count="24">
    <mergeCell ref="A16:B16"/>
    <mergeCell ref="C16:E16"/>
    <mergeCell ref="A17:B17"/>
    <mergeCell ref="C17:E17"/>
    <mergeCell ref="A12:B12"/>
    <mergeCell ref="C12:E12"/>
    <mergeCell ref="A13:E13"/>
    <mergeCell ref="A14:B14"/>
    <mergeCell ref="C14:E14"/>
    <mergeCell ref="A15:B15"/>
    <mergeCell ref="C15:E15"/>
    <mergeCell ref="A11:B11"/>
    <mergeCell ref="C11:E11"/>
    <mergeCell ref="B1:D1"/>
    <mergeCell ref="A3:E3"/>
    <mergeCell ref="A4:E4"/>
    <mergeCell ref="D5:E5"/>
    <mergeCell ref="D6:E6"/>
    <mergeCell ref="A7:E7"/>
    <mergeCell ref="A8:B8"/>
    <mergeCell ref="C8:E8"/>
    <mergeCell ref="A9:B9"/>
    <mergeCell ref="C9:E9"/>
    <mergeCell ref="A10:E10"/>
  </mergeCells>
  <pageMargins left="0.70866141732283472" right="0.70866141732283472" top="0.74803149606299213" bottom="0.74803149606299213" header="0.31496062992125984" footer="0.31496062992125984"/>
  <pageSetup scale="32" orientation="landscape" horizontalDpi="4294967292" r:id="rId1"/>
  <headerFooter>
    <oddFooter>&amp;R&amp;G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R53"/>
  <sheetViews>
    <sheetView view="pageBreakPreview" topLeftCell="A5" zoomScale="85" zoomScaleNormal="85" zoomScaleSheetLayoutView="85" workbookViewId="0">
      <selection activeCell="A6" sqref="A6"/>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1173</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05.75" customHeight="1" thickBot="1">
      <c r="A6" s="63" t="s">
        <v>1174</v>
      </c>
      <c r="B6" s="64" t="s">
        <v>1175</v>
      </c>
      <c r="C6" s="65" t="s">
        <v>1176</v>
      </c>
      <c r="D6" s="571" t="s">
        <v>1177</v>
      </c>
      <c r="E6" s="572"/>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32.25" customHeight="1">
      <c r="A9" s="573" t="s">
        <v>1178</v>
      </c>
      <c r="B9" s="574"/>
      <c r="C9" s="577" t="s">
        <v>1179</v>
      </c>
      <c r="D9" s="578"/>
      <c r="E9" s="579"/>
      <c r="F9" s="1"/>
      <c r="G9" s="1"/>
      <c r="H9" s="1"/>
      <c r="I9" s="1"/>
      <c r="J9" s="1"/>
      <c r="K9" s="1"/>
      <c r="L9" s="1"/>
      <c r="M9" s="1"/>
      <c r="N9" s="1"/>
      <c r="O9" s="1"/>
      <c r="P9" s="1"/>
      <c r="Q9" s="1"/>
    </row>
    <row r="10" spans="1:17" ht="54.75" customHeight="1" thickBot="1">
      <c r="A10" s="575"/>
      <c r="B10" s="576"/>
      <c r="C10" s="580"/>
      <c r="D10" s="581"/>
      <c r="E10" s="582"/>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54.7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565" t="s">
        <v>1047</v>
      </c>
      <c r="D15" s="566"/>
      <c r="E15" s="567"/>
      <c r="F15" s="1"/>
      <c r="G15" s="1"/>
      <c r="H15" s="1"/>
      <c r="I15" s="1"/>
      <c r="J15" s="1"/>
      <c r="K15" s="1"/>
      <c r="L15" s="1"/>
      <c r="M15" s="1"/>
      <c r="N15" s="1"/>
      <c r="O15" s="1"/>
      <c r="P15" s="1"/>
      <c r="Q15" s="1"/>
    </row>
    <row r="16" spans="1:17" ht="105.75" customHeight="1" thickBot="1">
      <c r="A16" s="561" t="s">
        <v>1180</v>
      </c>
      <c r="B16" s="562"/>
      <c r="C16" s="568" t="s">
        <v>1181</v>
      </c>
      <c r="D16" s="569"/>
      <c r="E16" s="570"/>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116.25" customHeight="1" thickBot="1">
      <c r="A18" s="561" t="s">
        <v>1182</v>
      </c>
      <c r="B18" s="562"/>
      <c r="C18" s="561" t="s">
        <v>1183</v>
      </c>
      <c r="D18" s="563"/>
      <c r="E18" s="564"/>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paperSize="9"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66"/>
  <sheetViews>
    <sheetView view="pageBreakPreview" topLeftCell="A31" zoomScale="80" zoomScaleNormal="25" zoomScaleSheetLayoutView="80" workbookViewId="0">
      <selection activeCell="A32" sqref="A32"/>
    </sheetView>
  </sheetViews>
  <sheetFormatPr baseColWidth="10" defaultColWidth="12.44140625" defaultRowHeight="13.8"/>
  <cols>
    <col min="1" max="1" width="40.33203125" style="25" customWidth="1"/>
    <col min="2" max="16384" width="12.44140625" style="18"/>
  </cols>
  <sheetData>
    <row r="1" spans="1:52" s="12" customFormat="1" ht="17.399999999999999">
      <c r="A1" s="291" t="s">
        <v>121</v>
      </c>
      <c r="B1" s="293" t="s">
        <v>6</v>
      </c>
      <c r="C1" s="293"/>
      <c r="D1" s="293"/>
      <c r="E1" s="293"/>
      <c r="F1" s="293"/>
      <c r="G1" s="293"/>
      <c r="H1" s="293"/>
      <c r="I1" s="293"/>
      <c r="J1" s="293"/>
      <c r="K1" s="293"/>
      <c r="L1" s="293"/>
      <c r="M1" s="293"/>
      <c r="N1" s="293"/>
      <c r="O1" s="293"/>
      <c r="P1" s="293"/>
      <c r="Q1" s="293"/>
      <c r="R1" s="293"/>
      <c r="S1" s="293"/>
      <c r="T1" s="293"/>
      <c r="U1" s="293"/>
      <c r="V1" s="293"/>
      <c r="W1" s="293"/>
      <c r="X1" s="293"/>
      <c r="Y1" s="293"/>
      <c r="Z1" s="294" t="s">
        <v>122</v>
      </c>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row>
    <row r="2" spans="1:52" s="16" customFormat="1" ht="195.75" customHeight="1">
      <c r="A2" s="292"/>
      <c r="B2" s="13" t="s">
        <v>11</v>
      </c>
      <c r="C2" s="13" t="s">
        <v>15</v>
      </c>
      <c r="D2" s="13" t="s">
        <v>123</v>
      </c>
      <c r="E2" s="13" t="s">
        <v>23</v>
      </c>
      <c r="F2" s="13" t="s">
        <v>27</v>
      </c>
      <c r="G2" s="13" t="s">
        <v>124</v>
      </c>
      <c r="H2" s="13" t="s">
        <v>35</v>
      </c>
      <c r="I2" s="13" t="s">
        <v>39</v>
      </c>
      <c r="J2" s="13" t="s">
        <v>43</v>
      </c>
      <c r="K2" s="13" t="s">
        <v>125</v>
      </c>
      <c r="L2" s="13" t="s">
        <v>51</v>
      </c>
      <c r="M2" s="13" t="s">
        <v>126</v>
      </c>
      <c r="N2" s="13" t="s">
        <v>59</v>
      </c>
      <c r="O2" s="13" t="s">
        <v>63</v>
      </c>
      <c r="P2" s="13" t="s">
        <v>67</v>
      </c>
      <c r="Q2" s="13" t="s">
        <v>127</v>
      </c>
      <c r="R2" s="13" t="s">
        <v>75</v>
      </c>
      <c r="S2" s="13" t="s">
        <v>79</v>
      </c>
      <c r="T2" s="13" t="s">
        <v>83</v>
      </c>
      <c r="U2" s="13" t="s">
        <v>87</v>
      </c>
      <c r="V2" s="13" t="s">
        <v>91</v>
      </c>
      <c r="W2" s="13" t="s">
        <v>98</v>
      </c>
      <c r="X2" s="13" t="s">
        <v>102</v>
      </c>
      <c r="Y2" s="13" t="s">
        <v>106</v>
      </c>
      <c r="Z2" s="14" t="s">
        <v>9</v>
      </c>
      <c r="AA2" s="14" t="s">
        <v>13</v>
      </c>
      <c r="AB2" s="14" t="s">
        <v>17</v>
      </c>
      <c r="AC2" s="14" t="s">
        <v>21</v>
      </c>
      <c r="AD2" s="14" t="s">
        <v>25</v>
      </c>
      <c r="AE2" s="14" t="s">
        <v>29</v>
      </c>
      <c r="AF2" s="14" t="s">
        <v>33</v>
      </c>
      <c r="AG2" s="14" t="s">
        <v>37</v>
      </c>
      <c r="AH2" s="14" t="s">
        <v>41</v>
      </c>
      <c r="AI2" s="14" t="s">
        <v>45</v>
      </c>
      <c r="AJ2" s="14" t="s">
        <v>49</v>
      </c>
      <c r="AK2" s="14" t="s">
        <v>53</v>
      </c>
      <c r="AL2" s="14" t="s">
        <v>57</v>
      </c>
      <c r="AM2" s="14" t="s">
        <v>61</v>
      </c>
      <c r="AN2" s="14" t="s">
        <v>65</v>
      </c>
      <c r="AO2" s="14" t="s">
        <v>69</v>
      </c>
      <c r="AP2" s="14" t="s">
        <v>73</v>
      </c>
      <c r="AQ2" s="14" t="s">
        <v>77</v>
      </c>
      <c r="AR2" s="14" t="s">
        <v>81</v>
      </c>
      <c r="AS2" s="15" t="s">
        <v>85</v>
      </c>
      <c r="AT2" s="14" t="s">
        <v>89</v>
      </c>
      <c r="AU2" s="14" t="s">
        <v>93</v>
      </c>
      <c r="AV2" s="14" t="s">
        <v>96</v>
      </c>
      <c r="AW2" s="14" t="s">
        <v>100</v>
      </c>
      <c r="AX2" s="14" t="s">
        <v>104</v>
      </c>
      <c r="AY2" s="14" t="s">
        <v>108</v>
      </c>
      <c r="AZ2" s="14" t="s">
        <v>111</v>
      </c>
    </row>
    <row r="3" spans="1:52">
      <c r="A3" s="17" t="s">
        <v>7</v>
      </c>
      <c r="B3" s="280" t="s">
        <v>128</v>
      </c>
      <c r="C3" s="280"/>
      <c r="D3" s="280"/>
      <c r="E3" s="280"/>
      <c r="F3" s="280"/>
      <c r="G3" s="280"/>
      <c r="H3" s="280"/>
      <c r="I3" s="280"/>
      <c r="J3" s="280"/>
      <c r="K3" s="280"/>
      <c r="L3" s="280"/>
      <c r="M3" s="280"/>
      <c r="N3" s="280"/>
      <c r="O3" s="280"/>
      <c r="P3" s="280"/>
      <c r="Q3" s="280"/>
      <c r="R3" s="280"/>
      <c r="S3" s="280"/>
      <c r="T3" s="280"/>
      <c r="U3" s="280"/>
      <c r="V3" s="280"/>
      <c r="W3" s="280"/>
      <c r="X3" s="280"/>
      <c r="Y3" s="280"/>
      <c r="Z3" s="281" t="s">
        <v>129</v>
      </c>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row>
    <row r="4" spans="1:52" ht="48">
      <c r="A4" s="19" t="s">
        <v>12</v>
      </c>
      <c r="B4" s="282" t="s">
        <v>130</v>
      </c>
      <c r="C4" s="283"/>
      <c r="D4" s="283"/>
      <c r="E4" s="283"/>
      <c r="F4" s="283"/>
      <c r="G4" s="283"/>
      <c r="H4" s="283"/>
      <c r="I4" s="283"/>
      <c r="J4" s="283"/>
      <c r="K4" s="283"/>
      <c r="L4" s="283"/>
      <c r="M4" s="283"/>
      <c r="N4" s="283"/>
      <c r="O4" s="283"/>
      <c r="P4" s="283"/>
      <c r="Q4" s="283"/>
      <c r="R4" s="283"/>
      <c r="S4" s="283"/>
      <c r="T4" s="283"/>
      <c r="U4" s="283"/>
      <c r="V4" s="283"/>
      <c r="W4" s="283"/>
      <c r="X4" s="283"/>
      <c r="Y4" s="284"/>
      <c r="Z4" s="282" t="s">
        <v>131</v>
      </c>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row>
    <row r="5" spans="1:52" ht="36">
      <c r="A5" s="19" t="s">
        <v>16</v>
      </c>
      <c r="B5" s="285"/>
      <c r="C5" s="286"/>
      <c r="D5" s="286"/>
      <c r="E5" s="286"/>
      <c r="F5" s="286"/>
      <c r="G5" s="286"/>
      <c r="H5" s="286"/>
      <c r="I5" s="286"/>
      <c r="J5" s="286"/>
      <c r="K5" s="286"/>
      <c r="L5" s="286"/>
      <c r="M5" s="286"/>
      <c r="N5" s="286"/>
      <c r="O5" s="286"/>
      <c r="P5" s="286"/>
      <c r="Q5" s="286"/>
      <c r="R5" s="286"/>
      <c r="S5" s="286"/>
      <c r="T5" s="286"/>
      <c r="U5" s="286"/>
      <c r="V5" s="286"/>
      <c r="W5" s="286"/>
      <c r="X5" s="286"/>
      <c r="Y5" s="287"/>
      <c r="Z5" s="285"/>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7"/>
    </row>
    <row r="6" spans="1:52" ht="48">
      <c r="A6" s="19" t="s">
        <v>20</v>
      </c>
      <c r="B6" s="285"/>
      <c r="C6" s="286"/>
      <c r="D6" s="286"/>
      <c r="E6" s="286"/>
      <c r="F6" s="286"/>
      <c r="G6" s="286"/>
      <c r="H6" s="286"/>
      <c r="I6" s="286"/>
      <c r="J6" s="286"/>
      <c r="K6" s="286"/>
      <c r="L6" s="286"/>
      <c r="M6" s="286"/>
      <c r="N6" s="286"/>
      <c r="O6" s="286"/>
      <c r="P6" s="286"/>
      <c r="Q6" s="286"/>
      <c r="R6" s="286"/>
      <c r="S6" s="286"/>
      <c r="T6" s="286"/>
      <c r="U6" s="286"/>
      <c r="V6" s="286"/>
      <c r="W6" s="286"/>
      <c r="X6" s="286"/>
      <c r="Y6" s="287"/>
      <c r="Z6" s="285"/>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7"/>
    </row>
    <row r="7" spans="1:52" ht="48">
      <c r="A7" s="19" t="s">
        <v>24</v>
      </c>
      <c r="B7" s="285"/>
      <c r="C7" s="286"/>
      <c r="D7" s="286"/>
      <c r="E7" s="286"/>
      <c r="F7" s="286"/>
      <c r="G7" s="286"/>
      <c r="H7" s="286"/>
      <c r="I7" s="286"/>
      <c r="J7" s="286"/>
      <c r="K7" s="286"/>
      <c r="L7" s="286"/>
      <c r="M7" s="286"/>
      <c r="N7" s="286"/>
      <c r="O7" s="286"/>
      <c r="P7" s="286"/>
      <c r="Q7" s="286"/>
      <c r="R7" s="286"/>
      <c r="S7" s="286"/>
      <c r="T7" s="286"/>
      <c r="U7" s="286"/>
      <c r="V7" s="286"/>
      <c r="W7" s="286"/>
      <c r="X7" s="286"/>
      <c r="Y7" s="287"/>
      <c r="Z7" s="285"/>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7"/>
    </row>
    <row r="8" spans="1:52" ht="36">
      <c r="A8" s="19" t="s">
        <v>28</v>
      </c>
      <c r="B8" s="285"/>
      <c r="C8" s="286"/>
      <c r="D8" s="286"/>
      <c r="E8" s="286"/>
      <c r="F8" s="286"/>
      <c r="G8" s="286"/>
      <c r="H8" s="286"/>
      <c r="I8" s="286"/>
      <c r="J8" s="286"/>
      <c r="K8" s="286"/>
      <c r="L8" s="286"/>
      <c r="M8" s="286"/>
      <c r="N8" s="286"/>
      <c r="O8" s="286"/>
      <c r="P8" s="286"/>
      <c r="Q8" s="286"/>
      <c r="R8" s="286"/>
      <c r="S8" s="286"/>
      <c r="T8" s="286"/>
      <c r="U8" s="286"/>
      <c r="V8" s="286"/>
      <c r="W8" s="286"/>
      <c r="X8" s="286"/>
      <c r="Y8" s="287"/>
      <c r="Z8" s="285"/>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7"/>
    </row>
    <row r="9" spans="1:52" ht="48">
      <c r="A9" s="19" t="s">
        <v>32</v>
      </c>
      <c r="B9" s="285"/>
      <c r="C9" s="286"/>
      <c r="D9" s="286"/>
      <c r="E9" s="286"/>
      <c r="F9" s="286"/>
      <c r="G9" s="286"/>
      <c r="H9" s="286"/>
      <c r="I9" s="286"/>
      <c r="J9" s="286"/>
      <c r="K9" s="286"/>
      <c r="L9" s="286"/>
      <c r="M9" s="286"/>
      <c r="N9" s="286"/>
      <c r="O9" s="286"/>
      <c r="P9" s="286"/>
      <c r="Q9" s="286"/>
      <c r="R9" s="286"/>
      <c r="S9" s="286"/>
      <c r="T9" s="286"/>
      <c r="U9" s="286"/>
      <c r="V9" s="286"/>
      <c r="W9" s="286"/>
      <c r="X9" s="286"/>
      <c r="Y9" s="287"/>
      <c r="Z9" s="285"/>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7"/>
    </row>
    <row r="10" spans="1:52" ht="36" customHeight="1">
      <c r="A10" s="19" t="s">
        <v>36</v>
      </c>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7"/>
      <c r="Z10" s="285"/>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7"/>
    </row>
    <row r="11" spans="1:52" ht="36">
      <c r="A11" s="19" t="s">
        <v>40</v>
      </c>
      <c r="B11" s="285"/>
      <c r="C11" s="286"/>
      <c r="D11" s="286"/>
      <c r="E11" s="286"/>
      <c r="F11" s="286"/>
      <c r="G11" s="286"/>
      <c r="H11" s="286"/>
      <c r="I11" s="286"/>
      <c r="J11" s="286"/>
      <c r="K11" s="286"/>
      <c r="L11" s="286"/>
      <c r="M11" s="286"/>
      <c r="N11" s="286"/>
      <c r="O11" s="286"/>
      <c r="P11" s="286"/>
      <c r="Q11" s="286"/>
      <c r="R11" s="286"/>
      <c r="S11" s="286"/>
      <c r="T11" s="286"/>
      <c r="U11" s="286"/>
      <c r="V11" s="286"/>
      <c r="W11" s="286"/>
      <c r="X11" s="286"/>
      <c r="Y11" s="287"/>
      <c r="Z11" s="285"/>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7"/>
    </row>
    <row r="12" spans="1:52" ht="72">
      <c r="A12" s="19" t="s">
        <v>44</v>
      </c>
      <c r="B12" s="285"/>
      <c r="C12" s="286"/>
      <c r="D12" s="286"/>
      <c r="E12" s="286"/>
      <c r="F12" s="286"/>
      <c r="G12" s="286"/>
      <c r="H12" s="286"/>
      <c r="I12" s="286"/>
      <c r="J12" s="286"/>
      <c r="K12" s="286"/>
      <c r="L12" s="286"/>
      <c r="M12" s="286"/>
      <c r="N12" s="286"/>
      <c r="O12" s="286"/>
      <c r="P12" s="286"/>
      <c r="Q12" s="286"/>
      <c r="R12" s="286"/>
      <c r="S12" s="286"/>
      <c r="T12" s="286"/>
      <c r="U12" s="286"/>
      <c r="V12" s="286"/>
      <c r="W12" s="286"/>
      <c r="X12" s="286"/>
      <c r="Y12" s="287"/>
      <c r="Z12" s="285"/>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7"/>
    </row>
    <row r="13" spans="1:52" ht="36">
      <c r="A13" s="19" t="s">
        <v>48</v>
      </c>
      <c r="B13" s="285"/>
      <c r="C13" s="286"/>
      <c r="D13" s="286"/>
      <c r="E13" s="286"/>
      <c r="F13" s="286"/>
      <c r="G13" s="286"/>
      <c r="H13" s="286"/>
      <c r="I13" s="286"/>
      <c r="J13" s="286"/>
      <c r="K13" s="286"/>
      <c r="L13" s="286"/>
      <c r="M13" s="286"/>
      <c r="N13" s="286"/>
      <c r="O13" s="286"/>
      <c r="P13" s="286"/>
      <c r="Q13" s="286"/>
      <c r="R13" s="286"/>
      <c r="S13" s="286"/>
      <c r="T13" s="286"/>
      <c r="U13" s="286"/>
      <c r="V13" s="286"/>
      <c r="W13" s="286"/>
      <c r="X13" s="286"/>
      <c r="Y13" s="287"/>
      <c r="Z13" s="285"/>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7"/>
    </row>
    <row r="14" spans="1:52" ht="60">
      <c r="A14" s="19" t="s">
        <v>52</v>
      </c>
      <c r="B14" s="285"/>
      <c r="C14" s="286"/>
      <c r="D14" s="286"/>
      <c r="E14" s="286"/>
      <c r="F14" s="286"/>
      <c r="G14" s="286"/>
      <c r="H14" s="286"/>
      <c r="I14" s="286"/>
      <c r="J14" s="286"/>
      <c r="K14" s="286"/>
      <c r="L14" s="286"/>
      <c r="M14" s="286"/>
      <c r="N14" s="286"/>
      <c r="O14" s="286"/>
      <c r="P14" s="286"/>
      <c r="Q14" s="286"/>
      <c r="R14" s="286"/>
      <c r="S14" s="286"/>
      <c r="T14" s="286"/>
      <c r="U14" s="286"/>
      <c r="V14" s="286"/>
      <c r="W14" s="286"/>
      <c r="X14" s="286"/>
      <c r="Y14" s="287"/>
      <c r="Z14" s="285"/>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7"/>
    </row>
    <row r="15" spans="1:52" ht="60" customHeight="1">
      <c r="A15" s="19" t="s">
        <v>56</v>
      </c>
      <c r="B15" s="285"/>
      <c r="C15" s="286"/>
      <c r="D15" s="286"/>
      <c r="E15" s="286"/>
      <c r="F15" s="286"/>
      <c r="G15" s="286"/>
      <c r="H15" s="286"/>
      <c r="I15" s="286"/>
      <c r="J15" s="286"/>
      <c r="K15" s="286"/>
      <c r="L15" s="286"/>
      <c r="M15" s="286"/>
      <c r="N15" s="286"/>
      <c r="O15" s="286"/>
      <c r="P15" s="286"/>
      <c r="Q15" s="286"/>
      <c r="R15" s="286"/>
      <c r="S15" s="286"/>
      <c r="T15" s="286"/>
      <c r="U15" s="286"/>
      <c r="V15" s="286"/>
      <c r="W15" s="286"/>
      <c r="X15" s="286"/>
      <c r="Y15" s="287"/>
      <c r="Z15" s="285"/>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7"/>
    </row>
    <row r="16" spans="1:52" ht="48">
      <c r="A16" s="19" t="s">
        <v>60</v>
      </c>
      <c r="B16" s="285"/>
      <c r="C16" s="286"/>
      <c r="D16" s="286"/>
      <c r="E16" s="286"/>
      <c r="F16" s="286"/>
      <c r="G16" s="286"/>
      <c r="H16" s="286"/>
      <c r="I16" s="286"/>
      <c r="J16" s="286"/>
      <c r="K16" s="286"/>
      <c r="L16" s="286"/>
      <c r="M16" s="286"/>
      <c r="N16" s="286"/>
      <c r="O16" s="286"/>
      <c r="P16" s="286"/>
      <c r="Q16" s="286"/>
      <c r="R16" s="286"/>
      <c r="S16" s="286"/>
      <c r="T16" s="286"/>
      <c r="U16" s="286"/>
      <c r="V16" s="286"/>
      <c r="W16" s="286"/>
      <c r="X16" s="286"/>
      <c r="Y16" s="287"/>
      <c r="Z16" s="285"/>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7"/>
    </row>
    <row r="17" spans="1:52" ht="72" customHeight="1">
      <c r="A17" s="19" t="s">
        <v>64</v>
      </c>
      <c r="B17" s="285"/>
      <c r="C17" s="286"/>
      <c r="D17" s="286"/>
      <c r="E17" s="286"/>
      <c r="F17" s="286"/>
      <c r="G17" s="286"/>
      <c r="H17" s="286"/>
      <c r="I17" s="286"/>
      <c r="J17" s="286"/>
      <c r="K17" s="286"/>
      <c r="L17" s="286"/>
      <c r="M17" s="286"/>
      <c r="N17" s="286"/>
      <c r="O17" s="286"/>
      <c r="P17" s="286"/>
      <c r="Q17" s="286"/>
      <c r="R17" s="286"/>
      <c r="S17" s="286"/>
      <c r="T17" s="286"/>
      <c r="U17" s="286"/>
      <c r="V17" s="286"/>
      <c r="W17" s="286"/>
      <c r="X17" s="286"/>
      <c r="Y17" s="287"/>
      <c r="Z17" s="285"/>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7"/>
    </row>
    <row r="18" spans="1:52" ht="96" customHeight="1">
      <c r="A18" s="19" t="s">
        <v>68</v>
      </c>
      <c r="B18" s="285"/>
      <c r="C18" s="286"/>
      <c r="D18" s="286"/>
      <c r="E18" s="286"/>
      <c r="F18" s="286"/>
      <c r="G18" s="286"/>
      <c r="H18" s="286"/>
      <c r="I18" s="286"/>
      <c r="J18" s="286"/>
      <c r="K18" s="286"/>
      <c r="L18" s="286"/>
      <c r="M18" s="286"/>
      <c r="N18" s="286"/>
      <c r="O18" s="286"/>
      <c r="P18" s="286"/>
      <c r="Q18" s="286"/>
      <c r="R18" s="286"/>
      <c r="S18" s="286"/>
      <c r="T18" s="286"/>
      <c r="U18" s="286"/>
      <c r="V18" s="286"/>
      <c r="W18" s="286"/>
      <c r="X18" s="286"/>
      <c r="Y18" s="287"/>
      <c r="Z18" s="285"/>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7"/>
    </row>
    <row r="19" spans="1:52" ht="36">
      <c r="A19" s="19" t="s">
        <v>72</v>
      </c>
      <c r="B19" s="285"/>
      <c r="C19" s="286"/>
      <c r="D19" s="286"/>
      <c r="E19" s="286"/>
      <c r="F19" s="286"/>
      <c r="G19" s="286"/>
      <c r="H19" s="286"/>
      <c r="I19" s="286"/>
      <c r="J19" s="286"/>
      <c r="K19" s="286"/>
      <c r="L19" s="286"/>
      <c r="M19" s="286"/>
      <c r="N19" s="286"/>
      <c r="O19" s="286"/>
      <c r="P19" s="286"/>
      <c r="Q19" s="286"/>
      <c r="R19" s="286"/>
      <c r="S19" s="286"/>
      <c r="T19" s="286"/>
      <c r="U19" s="286"/>
      <c r="V19" s="286"/>
      <c r="W19" s="286"/>
      <c r="X19" s="286"/>
      <c r="Y19" s="287"/>
      <c r="Z19" s="285"/>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row>
    <row r="20" spans="1:52" ht="36">
      <c r="A20" s="19" t="s">
        <v>76</v>
      </c>
      <c r="B20" s="285"/>
      <c r="C20" s="286"/>
      <c r="D20" s="286"/>
      <c r="E20" s="286"/>
      <c r="F20" s="286"/>
      <c r="G20" s="286"/>
      <c r="H20" s="286"/>
      <c r="I20" s="286"/>
      <c r="J20" s="286"/>
      <c r="K20" s="286"/>
      <c r="L20" s="286"/>
      <c r="M20" s="286"/>
      <c r="N20" s="286"/>
      <c r="O20" s="286"/>
      <c r="P20" s="286"/>
      <c r="Q20" s="286"/>
      <c r="R20" s="286"/>
      <c r="S20" s="286"/>
      <c r="T20" s="286"/>
      <c r="U20" s="286"/>
      <c r="V20" s="286"/>
      <c r="W20" s="286"/>
      <c r="X20" s="286"/>
      <c r="Y20" s="287"/>
      <c r="Z20" s="285"/>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7"/>
    </row>
    <row r="21" spans="1:52" ht="48">
      <c r="A21" s="19" t="s">
        <v>80</v>
      </c>
      <c r="B21" s="285"/>
      <c r="C21" s="286"/>
      <c r="D21" s="286"/>
      <c r="E21" s="286"/>
      <c r="F21" s="286"/>
      <c r="G21" s="286"/>
      <c r="H21" s="286"/>
      <c r="I21" s="286"/>
      <c r="J21" s="286"/>
      <c r="K21" s="286"/>
      <c r="L21" s="286"/>
      <c r="M21" s="286"/>
      <c r="N21" s="286"/>
      <c r="O21" s="286"/>
      <c r="P21" s="286"/>
      <c r="Q21" s="286"/>
      <c r="R21" s="286"/>
      <c r="S21" s="286"/>
      <c r="T21" s="286"/>
      <c r="U21" s="286"/>
      <c r="V21" s="286"/>
      <c r="W21" s="286"/>
      <c r="X21" s="286"/>
      <c r="Y21" s="287"/>
      <c r="Z21" s="285"/>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7"/>
    </row>
    <row r="22" spans="1:52" ht="24">
      <c r="A22" s="19" t="s">
        <v>84</v>
      </c>
      <c r="B22" s="285"/>
      <c r="C22" s="286"/>
      <c r="D22" s="286"/>
      <c r="E22" s="286"/>
      <c r="F22" s="286"/>
      <c r="G22" s="286"/>
      <c r="H22" s="286"/>
      <c r="I22" s="286"/>
      <c r="J22" s="286"/>
      <c r="K22" s="286"/>
      <c r="L22" s="286"/>
      <c r="M22" s="286"/>
      <c r="N22" s="286"/>
      <c r="O22" s="286"/>
      <c r="P22" s="286"/>
      <c r="Q22" s="286"/>
      <c r="R22" s="286"/>
      <c r="S22" s="286"/>
      <c r="T22" s="286"/>
      <c r="U22" s="286"/>
      <c r="V22" s="286"/>
      <c r="W22" s="286"/>
      <c r="X22" s="286"/>
      <c r="Y22" s="287"/>
      <c r="Z22" s="285"/>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7"/>
    </row>
    <row r="23" spans="1:52" ht="36">
      <c r="A23" s="19" t="s">
        <v>88</v>
      </c>
      <c r="B23" s="285"/>
      <c r="C23" s="286"/>
      <c r="D23" s="286"/>
      <c r="E23" s="286"/>
      <c r="F23" s="286"/>
      <c r="G23" s="286"/>
      <c r="H23" s="286"/>
      <c r="I23" s="286"/>
      <c r="J23" s="286"/>
      <c r="K23" s="286"/>
      <c r="L23" s="286"/>
      <c r="M23" s="286"/>
      <c r="N23" s="286"/>
      <c r="O23" s="286"/>
      <c r="P23" s="286"/>
      <c r="Q23" s="286"/>
      <c r="R23" s="286"/>
      <c r="S23" s="286"/>
      <c r="T23" s="286"/>
      <c r="U23" s="286"/>
      <c r="V23" s="286"/>
      <c r="W23" s="286"/>
      <c r="X23" s="286"/>
      <c r="Y23" s="287"/>
      <c r="Z23" s="285"/>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7"/>
    </row>
    <row r="24" spans="1:52" ht="24">
      <c r="A24" s="19" t="s">
        <v>92</v>
      </c>
      <c r="B24" s="285"/>
      <c r="C24" s="286"/>
      <c r="D24" s="286"/>
      <c r="E24" s="286"/>
      <c r="F24" s="286"/>
      <c r="G24" s="286"/>
      <c r="H24" s="286"/>
      <c r="I24" s="286"/>
      <c r="J24" s="286"/>
      <c r="K24" s="286"/>
      <c r="L24" s="286"/>
      <c r="M24" s="286"/>
      <c r="N24" s="286"/>
      <c r="O24" s="286"/>
      <c r="P24" s="286"/>
      <c r="Q24" s="286"/>
      <c r="R24" s="286"/>
      <c r="S24" s="286"/>
      <c r="T24" s="286"/>
      <c r="U24" s="286"/>
      <c r="V24" s="286"/>
      <c r="W24" s="286"/>
      <c r="X24" s="286"/>
      <c r="Y24" s="287"/>
      <c r="Z24" s="285"/>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7"/>
    </row>
    <row r="25" spans="1:52" ht="24" customHeight="1">
      <c r="A25" s="19" t="s">
        <v>95</v>
      </c>
      <c r="B25" s="285"/>
      <c r="C25" s="286"/>
      <c r="D25" s="286"/>
      <c r="E25" s="286"/>
      <c r="F25" s="286"/>
      <c r="G25" s="286"/>
      <c r="H25" s="286"/>
      <c r="I25" s="286"/>
      <c r="J25" s="286"/>
      <c r="K25" s="286"/>
      <c r="L25" s="286"/>
      <c r="M25" s="286"/>
      <c r="N25" s="286"/>
      <c r="O25" s="286"/>
      <c r="P25" s="286"/>
      <c r="Q25" s="286"/>
      <c r="R25" s="286"/>
      <c r="S25" s="286"/>
      <c r="T25" s="286"/>
      <c r="U25" s="286"/>
      <c r="V25" s="286"/>
      <c r="W25" s="286"/>
      <c r="X25" s="286"/>
      <c r="Y25" s="287"/>
      <c r="Z25" s="285"/>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7"/>
    </row>
    <row r="26" spans="1:52" ht="24">
      <c r="A26" s="19" t="s">
        <v>99</v>
      </c>
      <c r="B26" s="285"/>
      <c r="C26" s="286"/>
      <c r="D26" s="286"/>
      <c r="E26" s="286"/>
      <c r="F26" s="286"/>
      <c r="G26" s="286"/>
      <c r="H26" s="286"/>
      <c r="I26" s="286"/>
      <c r="J26" s="286"/>
      <c r="K26" s="286"/>
      <c r="L26" s="286"/>
      <c r="M26" s="286"/>
      <c r="N26" s="286"/>
      <c r="O26" s="286"/>
      <c r="P26" s="286"/>
      <c r="Q26" s="286"/>
      <c r="R26" s="286"/>
      <c r="S26" s="286"/>
      <c r="T26" s="286"/>
      <c r="U26" s="286"/>
      <c r="V26" s="286"/>
      <c r="W26" s="286"/>
      <c r="X26" s="286"/>
      <c r="Y26" s="287"/>
      <c r="Z26" s="285"/>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7"/>
    </row>
    <row r="27" spans="1:52" ht="60" customHeight="1">
      <c r="A27" s="19" t="s">
        <v>103</v>
      </c>
      <c r="B27" s="285"/>
      <c r="C27" s="286"/>
      <c r="D27" s="286"/>
      <c r="E27" s="286"/>
      <c r="F27" s="286"/>
      <c r="G27" s="286"/>
      <c r="H27" s="286"/>
      <c r="I27" s="286"/>
      <c r="J27" s="286"/>
      <c r="K27" s="286"/>
      <c r="L27" s="286"/>
      <c r="M27" s="286"/>
      <c r="N27" s="286"/>
      <c r="O27" s="286"/>
      <c r="P27" s="286"/>
      <c r="Q27" s="286"/>
      <c r="R27" s="286"/>
      <c r="S27" s="286"/>
      <c r="T27" s="286"/>
      <c r="U27" s="286"/>
      <c r="V27" s="286"/>
      <c r="W27" s="286"/>
      <c r="X27" s="286"/>
      <c r="Y27" s="287"/>
      <c r="Z27" s="285"/>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7"/>
    </row>
    <row r="28" spans="1:52" ht="36">
      <c r="A28" s="19" t="s">
        <v>107</v>
      </c>
      <c r="B28" s="285"/>
      <c r="C28" s="286"/>
      <c r="D28" s="286"/>
      <c r="E28" s="286"/>
      <c r="F28" s="286"/>
      <c r="G28" s="286"/>
      <c r="H28" s="286"/>
      <c r="I28" s="286"/>
      <c r="J28" s="286"/>
      <c r="K28" s="286"/>
      <c r="L28" s="286"/>
      <c r="M28" s="286"/>
      <c r="N28" s="286"/>
      <c r="O28" s="286"/>
      <c r="P28" s="286"/>
      <c r="Q28" s="286"/>
      <c r="R28" s="286"/>
      <c r="S28" s="286"/>
      <c r="T28" s="286"/>
      <c r="U28" s="286"/>
      <c r="V28" s="286"/>
      <c r="W28" s="286"/>
      <c r="X28" s="286"/>
      <c r="Y28" s="287"/>
      <c r="Z28" s="285"/>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7"/>
    </row>
    <row r="29" spans="1:52" ht="36">
      <c r="A29" s="19" t="s">
        <v>110</v>
      </c>
      <c r="B29" s="285"/>
      <c r="C29" s="286"/>
      <c r="D29" s="286"/>
      <c r="E29" s="286"/>
      <c r="F29" s="286"/>
      <c r="G29" s="286"/>
      <c r="H29" s="286"/>
      <c r="I29" s="286"/>
      <c r="J29" s="286"/>
      <c r="K29" s="286"/>
      <c r="L29" s="286"/>
      <c r="M29" s="286"/>
      <c r="N29" s="286"/>
      <c r="O29" s="286"/>
      <c r="P29" s="286"/>
      <c r="Q29" s="286"/>
      <c r="R29" s="286"/>
      <c r="S29" s="286"/>
      <c r="T29" s="286"/>
      <c r="U29" s="286"/>
      <c r="V29" s="286"/>
      <c r="W29" s="286"/>
      <c r="X29" s="286"/>
      <c r="Y29" s="287"/>
      <c r="Z29" s="285"/>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7"/>
    </row>
    <row r="30" spans="1:52">
      <c r="A30" s="19"/>
      <c r="B30" s="288"/>
      <c r="C30" s="289"/>
      <c r="D30" s="289"/>
      <c r="E30" s="289"/>
      <c r="F30" s="289"/>
      <c r="G30" s="289"/>
      <c r="H30" s="289"/>
      <c r="I30" s="289"/>
      <c r="J30" s="289"/>
      <c r="K30" s="289"/>
      <c r="L30" s="289"/>
      <c r="M30" s="289"/>
      <c r="N30" s="289"/>
      <c r="O30" s="289"/>
      <c r="P30" s="289"/>
      <c r="Q30" s="289"/>
      <c r="R30" s="289"/>
      <c r="S30" s="289"/>
      <c r="T30" s="289"/>
      <c r="U30" s="289"/>
      <c r="V30" s="289"/>
      <c r="W30" s="289"/>
      <c r="X30" s="289"/>
      <c r="Y30" s="290"/>
      <c r="Z30" s="288"/>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90"/>
    </row>
    <row r="31" spans="1:52" s="21" customFormat="1">
      <c r="A31" s="20" t="s">
        <v>5</v>
      </c>
      <c r="B31" s="279" t="s">
        <v>132</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1" t="s">
        <v>133</v>
      </c>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row>
    <row r="32" spans="1:52" ht="36">
      <c r="A32" s="22" t="s">
        <v>10</v>
      </c>
      <c r="B32" s="282" t="s">
        <v>134</v>
      </c>
      <c r="C32" s="283"/>
      <c r="D32" s="283"/>
      <c r="E32" s="283"/>
      <c r="F32" s="283"/>
      <c r="G32" s="283"/>
      <c r="H32" s="283"/>
      <c r="I32" s="283"/>
      <c r="J32" s="283"/>
      <c r="K32" s="283"/>
      <c r="L32" s="283"/>
      <c r="M32" s="283"/>
      <c r="N32" s="283"/>
      <c r="O32" s="283"/>
      <c r="P32" s="283"/>
      <c r="Q32" s="283"/>
      <c r="R32" s="283"/>
      <c r="S32" s="283"/>
      <c r="T32" s="283"/>
      <c r="U32" s="283"/>
      <c r="V32" s="283"/>
      <c r="W32" s="283"/>
      <c r="X32" s="283"/>
      <c r="Y32" s="284"/>
      <c r="Z32" s="282" t="s">
        <v>135</v>
      </c>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4"/>
    </row>
    <row r="33" spans="1:52" ht="60">
      <c r="A33" s="22" t="s">
        <v>14</v>
      </c>
      <c r="B33" s="285"/>
      <c r="C33" s="286"/>
      <c r="D33" s="286"/>
      <c r="E33" s="286"/>
      <c r="F33" s="286"/>
      <c r="G33" s="286"/>
      <c r="H33" s="286"/>
      <c r="I33" s="286"/>
      <c r="J33" s="286"/>
      <c r="K33" s="286"/>
      <c r="L33" s="286"/>
      <c r="M33" s="286"/>
      <c r="N33" s="286"/>
      <c r="O33" s="286"/>
      <c r="P33" s="286"/>
      <c r="Q33" s="286"/>
      <c r="R33" s="286"/>
      <c r="S33" s="286"/>
      <c r="T33" s="286"/>
      <c r="U33" s="286"/>
      <c r="V33" s="286"/>
      <c r="W33" s="286"/>
      <c r="X33" s="286"/>
      <c r="Y33" s="287"/>
      <c r="Z33" s="285"/>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7"/>
    </row>
    <row r="34" spans="1:52" ht="36">
      <c r="A34" s="22" t="s">
        <v>18</v>
      </c>
      <c r="B34" s="285"/>
      <c r="C34" s="286"/>
      <c r="D34" s="286"/>
      <c r="E34" s="286"/>
      <c r="F34" s="286"/>
      <c r="G34" s="286"/>
      <c r="H34" s="286"/>
      <c r="I34" s="286"/>
      <c r="J34" s="286"/>
      <c r="K34" s="286"/>
      <c r="L34" s="286"/>
      <c r="M34" s="286"/>
      <c r="N34" s="286"/>
      <c r="O34" s="286"/>
      <c r="P34" s="286"/>
      <c r="Q34" s="286"/>
      <c r="R34" s="286"/>
      <c r="S34" s="286"/>
      <c r="T34" s="286"/>
      <c r="U34" s="286"/>
      <c r="V34" s="286"/>
      <c r="W34" s="286"/>
      <c r="X34" s="286"/>
      <c r="Y34" s="287"/>
      <c r="Z34" s="285"/>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7"/>
    </row>
    <row r="35" spans="1:52" ht="48">
      <c r="A35" s="22" t="s">
        <v>22</v>
      </c>
      <c r="B35" s="285"/>
      <c r="C35" s="286"/>
      <c r="D35" s="286"/>
      <c r="E35" s="286"/>
      <c r="F35" s="286"/>
      <c r="G35" s="286"/>
      <c r="H35" s="286"/>
      <c r="I35" s="286"/>
      <c r="J35" s="286"/>
      <c r="K35" s="286"/>
      <c r="L35" s="286"/>
      <c r="M35" s="286"/>
      <c r="N35" s="286"/>
      <c r="O35" s="286"/>
      <c r="P35" s="286"/>
      <c r="Q35" s="286"/>
      <c r="R35" s="286"/>
      <c r="S35" s="286"/>
      <c r="T35" s="286"/>
      <c r="U35" s="286"/>
      <c r="V35" s="286"/>
      <c r="W35" s="286"/>
      <c r="X35" s="286"/>
      <c r="Y35" s="287"/>
      <c r="Z35" s="285"/>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7"/>
    </row>
    <row r="36" spans="1:52" ht="48">
      <c r="A36" s="22" t="s">
        <v>26</v>
      </c>
      <c r="B36" s="285"/>
      <c r="C36" s="286"/>
      <c r="D36" s="286"/>
      <c r="E36" s="286"/>
      <c r="F36" s="286"/>
      <c r="G36" s="286"/>
      <c r="H36" s="286"/>
      <c r="I36" s="286"/>
      <c r="J36" s="286"/>
      <c r="K36" s="286"/>
      <c r="L36" s="286"/>
      <c r="M36" s="286"/>
      <c r="N36" s="286"/>
      <c r="O36" s="286"/>
      <c r="P36" s="286"/>
      <c r="Q36" s="286"/>
      <c r="R36" s="286"/>
      <c r="S36" s="286"/>
      <c r="T36" s="286"/>
      <c r="U36" s="286"/>
      <c r="V36" s="286"/>
      <c r="W36" s="286"/>
      <c r="X36" s="286"/>
      <c r="Y36" s="287"/>
      <c r="Z36" s="285"/>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7"/>
    </row>
    <row r="37" spans="1:52" ht="60">
      <c r="A37" s="22" t="s">
        <v>30</v>
      </c>
      <c r="B37" s="285"/>
      <c r="C37" s="286"/>
      <c r="D37" s="286"/>
      <c r="E37" s="286"/>
      <c r="F37" s="286"/>
      <c r="G37" s="286"/>
      <c r="H37" s="286"/>
      <c r="I37" s="286"/>
      <c r="J37" s="286"/>
      <c r="K37" s="286"/>
      <c r="L37" s="286"/>
      <c r="M37" s="286"/>
      <c r="N37" s="286"/>
      <c r="O37" s="286"/>
      <c r="P37" s="286"/>
      <c r="Q37" s="286"/>
      <c r="R37" s="286"/>
      <c r="S37" s="286"/>
      <c r="T37" s="286"/>
      <c r="U37" s="286"/>
      <c r="V37" s="286"/>
      <c r="W37" s="286"/>
      <c r="X37" s="286"/>
      <c r="Y37" s="287"/>
      <c r="Z37" s="285"/>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7"/>
    </row>
    <row r="38" spans="1:52" ht="36">
      <c r="A38" s="22" t="s">
        <v>34</v>
      </c>
      <c r="B38" s="285"/>
      <c r="C38" s="286"/>
      <c r="D38" s="286"/>
      <c r="E38" s="286"/>
      <c r="F38" s="286"/>
      <c r="G38" s="286"/>
      <c r="H38" s="286"/>
      <c r="I38" s="286"/>
      <c r="J38" s="286"/>
      <c r="K38" s="286"/>
      <c r="L38" s="286"/>
      <c r="M38" s="286"/>
      <c r="N38" s="286"/>
      <c r="O38" s="286"/>
      <c r="P38" s="286"/>
      <c r="Q38" s="286"/>
      <c r="R38" s="286"/>
      <c r="S38" s="286"/>
      <c r="T38" s="286"/>
      <c r="U38" s="286"/>
      <c r="V38" s="286"/>
      <c r="W38" s="286"/>
      <c r="X38" s="286"/>
      <c r="Y38" s="287"/>
      <c r="Z38" s="285"/>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7"/>
    </row>
    <row r="39" spans="1:52" ht="84">
      <c r="A39" s="22" t="s">
        <v>38</v>
      </c>
      <c r="B39" s="285"/>
      <c r="C39" s="286"/>
      <c r="D39" s="286"/>
      <c r="E39" s="286"/>
      <c r="F39" s="286"/>
      <c r="G39" s="286"/>
      <c r="H39" s="286"/>
      <c r="I39" s="286"/>
      <c r="J39" s="286"/>
      <c r="K39" s="286"/>
      <c r="L39" s="286"/>
      <c r="M39" s="286"/>
      <c r="N39" s="286"/>
      <c r="O39" s="286"/>
      <c r="P39" s="286"/>
      <c r="Q39" s="286"/>
      <c r="R39" s="286"/>
      <c r="S39" s="286"/>
      <c r="T39" s="286"/>
      <c r="U39" s="286"/>
      <c r="V39" s="286"/>
      <c r="W39" s="286"/>
      <c r="X39" s="286"/>
      <c r="Y39" s="287"/>
      <c r="Z39" s="285"/>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7"/>
    </row>
    <row r="40" spans="1:52" ht="36">
      <c r="A40" s="22" t="s">
        <v>42</v>
      </c>
      <c r="B40" s="285"/>
      <c r="C40" s="286"/>
      <c r="D40" s="286"/>
      <c r="E40" s="286"/>
      <c r="F40" s="286"/>
      <c r="G40" s="286"/>
      <c r="H40" s="286"/>
      <c r="I40" s="286"/>
      <c r="J40" s="286"/>
      <c r="K40" s="286"/>
      <c r="L40" s="286"/>
      <c r="M40" s="286"/>
      <c r="N40" s="286"/>
      <c r="O40" s="286"/>
      <c r="P40" s="286"/>
      <c r="Q40" s="286"/>
      <c r="R40" s="286"/>
      <c r="S40" s="286"/>
      <c r="T40" s="286"/>
      <c r="U40" s="286"/>
      <c r="V40" s="286"/>
      <c r="W40" s="286"/>
      <c r="X40" s="286"/>
      <c r="Y40" s="287"/>
      <c r="Z40" s="285"/>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7"/>
    </row>
    <row r="41" spans="1:52" ht="48">
      <c r="A41" s="22" t="s">
        <v>46</v>
      </c>
      <c r="B41" s="285"/>
      <c r="C41" s="286"/>
      <c r="D41" s="286"/>
      <c r="E41" s="286"/>
      <c r="F41" s="286"/>
      <c r="G41" s="286"/>
      <c r="H41" s="286"/>
      <c r="I41" s="286"/>
      <c r="J41" s="286"/>
      <c r="K41" s="286"/>
      <c r="L41" s="286"/>
      <c r="M41" s="286"/>
      <c r="N41" s="286"/>
      <c r="O41" s="286"/>
      <c r="P41" s="286"/>
      <c r="Q41" s="286"/>
      <c r="R41" s="286"/>
      <c r="S41" s="286"/>
      <c r="T41" s="286"/>
      <c r="U41" s="286"/>
      <c r="V41" s="286"/>
      <c r="W41" s="286"/>
      <c r="X41" s="286"/>
      <c r="Y41" s="287"/>
      <c r="Z41" s="285"/>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7"/>
    </row>
    <row r="42" spans="1:52" ht="36">
      <c r="A42" s="22" t="s">
        <v>50</v>
      </c>
      <c r="B42" s="285"/>
      <c r="C42" s="286"/>
      <c r="D42" s="286"/>
      <c r="E42" s="286"/>
      <c r="F42" s="286"/>
      <c r="G42" s="286"/>
      <c r="H42" s="286"/>
      <c r="I42" s="286"/>
      <c r="J42" s="286"/>
      <c r="K42" s="286"/>
      <c r="L42" s="286"/>
      <c r="M42" s="286"/>
      <c r="N42" s="286"/>
      <c r="O42" s="286"/>
      <c r="P42" s="286"/>
      <c r="Q42" s="286"/>
      <c r="R42" s="286"/>
      <c r="S42" s="286"/>
      <c r="T42" s="286"/>
      <c r="U42" s="286"/>
      <c r="V42" s="286"/>
      <c r="W42" s="286"/>
      <c r="X42" s="286"/>
      <c r="Y42" s="287"/>
      <c r="Z42" s="285"/>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7"/>
    </row>
    <row r="43" spans="1:52" ht="84">
      <c r="A43" s="22" t="s">
        <v>54</v>
      </c>
      <c r="B43" s="285"/>
      <c r="C43" s="286"/>
      <c r="D43" s="286"/>
      <c r="E43" s="286"/>
      <c r="F43" s="286"/>
      <c r="G43" s="286"/>
      <c r="H43" s="286"/>
      <c r="I43" s="286"/>
      <c r="J43" s="286"/>
      <c r="K43" s="286"/>
      <c r="L43" s="286"/>
      <c r="M43" s="286"/>
      <c r="N43" s="286"/>
      <c r="O43" s="286"/>
      <c r="P43" s="286"/>
      <c r="Q43" s="286"/>
      <c r="R43" s="286"/>
      <c r="S43" s="286"/>
      <c r="T43" s="286"/>
      <c r="U43" s="286"/>
      <c r="V43" s="286"/>
      <c r="W43" s="286"/>
      <c r="X43" s="286"/>
      <c r="Y43" s="287"/>
      <c r="Z43" s="285"/>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7"/>
    </row>
    <row r="44" spans="1:52" ht="36">
      <c r="A44" s="22" t="s">
        <v>58</v>
      </c>
      <c r="B44" s="285"/>
      <c r="C44" s="286"/>
      <c r="D44" s="286"/>
      <c r="E44" s="286"/>
      <c r="F44" s="286"/>
      <c r="G44" s="286"/>
      <c r="H44" s="286"/>
      <c r="I44" s="286"/>
      <c r="J44" s="286"/>
      <c r="K44" s="286"/>
      <c r="L44" s="286"/>
      <c r="M44" s="286"/>
      <c r="N44" s="286"/>
      <c r="O44" s="286"/>
      <c r="P44" s="286"/>
      <c r="Q44" s="286"/>
      <c r="R44" s="286"/>
      <c r="S44" s="286"/>
      <c r="T44" s="286"/>
      <c r="U44" s="286"/>
      <c r="V44" s="286"/>
      <c r="W44" s="286"/>
      <c r="X44" s="286"/>
      <c r="Y44" s="287"/>
      <c r="Z44" s="285"/>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7"/>
    </row>
    <row r="45" spans="1:52" ht="48">
      <c r="A45" s="22" t="s">
        <v>62</v>
      </c>
      <c r="B45" s="285"/>
      <c r="C45" s="286"/>
      <c r="D45" s="286"/>
      <c r="E45" s="286"/>
      <c r="F45" s="286"/>
      <c r="G45" s="286"/>
      <c r="H45" s="286"/>
      <c r="I45" s="286"/>
      <c r="J45" s="286"/>
      <c r="K45" s="286"/>
      <c r="L45" s="286"/>
      <c r="M45" s="286"/>
      <c r="N45" s="286"/>
      <c r="O45" s="286"/>
      <c r="P45" s="286"/>
      <c r="Q45" s="286"/>
      <c r="R45" s="286"/>
      <c r="S45" s="286"/>
      <c r="T45" s="286"/>
      <c r="U45" s="286"/>
      <c r="V45" s="286"/>
      <c r="W45" s="286"/>
      <c r="X45" s="286"/>
      <c r="Y45" s="287"/>
      <c r="Z45" s="285"/>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7"/>
    </row>
    <row r="46" spans="1:52" ht="36">
      <c r="A46" s="22" t="s">
        <v>66</v>
      </c>
      <c r="B46" s="285"/>
      <c r="C46" s="286"/>
      <c r="D46" s="286"/>
      <c r="E46" s="286"/>
      <c r="F46" s="286"/>
      <c r="G46" s="286"/>
      <c r="H46" s="286"/>
      <c r="I46" s="286"/>
      <c r="J46" s="286"/>
      <c r="K46" s="286"/>
      <c r="L46" s="286"/>
      <c r="M46" s="286"/>
      <c r="N46" s="286"/>
      <c r="O46" s="286"/>
      <c r="P46" s="286"/>
      <c r="Q46" s="286"/>
      <c r="R46" s="286"/>
      <c r="S46" s="286"/>
      <c r="T46" s="286"/>
      <c r="U46" s="286"/>
      <c r="V46" s="286"/>
      <c r="W46" s="286"/>
      <c r="X46" s="286"/>
      <c r="Y46" s="287"/>
      <c r="Z46" s="285"/>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7"/>
    </row>
    <row r="47" spans="1:52" ht="48">
      <c r="A47" s="22" t="s">
        <v>70</v>
      </c>
      <c r="B47" s="285"/>
      <c r="C47" s="286"/>
      <c r="D47" s="286"/>
      <c r="E47" s="286"/>
      <c r="F47" s="286"/>
      <c r="G47" s="286"/>
      <c r="H47" s="286"/>
      <c r="I47" s="286"/>
      <c r="J47" s="286"/>
      <c r="K47" s="286"/>
      <c r="L47" s="286"/>
      <c r="M47" s="286"/>
      <c r="N47" s="286"/>
      <c r="O47" s="286"/>
      <c r="P47" s="286"/>
      <c r="Q47" s="286"/>
      <c r="R47" s="286"/>
      <c r="S47" s="286"/>
      <c r="T47" s="286"/>
      <c r="U47" s="286"/>
      <c r="V47" s="286"/>
      <c r="W47" s="286"/>
      <c r="X47" s="286"/>
      <c r="Y47" s="287"/>
      <c r="Z47" s="285"/>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7"/>
    </row>
    <row r="48" spans="1:52" ht="24">
      <c r="A48" s="23" t="s">
        <v>74</v>
      </c>
      <c r="B48" s="285"/>
      <c r="C48" s="286"/>
      <c r="D48" s="286"/>
      <c r="E48" s="286"/>
      <c r="F48" s="286"/>
      <c r="G48" s="286"/>
      <c r="H48" s="286"/>
      <c r="I48" s="286"/>
      <c r="J48" s="286"/>
      <c r="K48" s="286"/>
      <c r="L48" s="286"/>
      <c r="M48" s="286"/>
      <c r="N48" s="286"/>
      <c r="O48" s="286"/>
      <c r="P48" s="286"/>
      <c r="Q48" s="286"/>
      <c r="R48" s="286"/>
      <c r="S48" s="286"/>
      <c r="T48" s="286"/>
      <c r="U48" s="286"/>
      <c r="V48" s="286"/>
      <c r="W48" s="286"/>
      <c r="X48" s="286"/>
      <c r="Y48" s="287"/>
      <c r="Z48" s="285"/>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7"/>
    </row>
    <row r="49" spans="1:52" ht="24">
      <c r="A49" s="23" t="s">
        <v>78</v>
      </c>
      <c r="B49" s="285"/>
      <c r="C49" s="286"/>
      <c r="D49" s="286"/>
      <c r="E49" s="286"/>
      <c r="F49" s="286"/>
      <c r="G49" s="286"/>
      <c r="H49" s="286"/>
      <c r="I49" s="286"/>
      <c r="J49" s="286"/>
      <c r="K49" s="286"/>
      <c r="L49" s="286"/>
      <c r="M49" s="286"/>
      <c r="N49" s="286"/>
      <c r="O49" s="286"/>
      <c r="P49" s="286"/>
      <c r="Q49" s="286"/>
      <c r="R49" s="286"/>
      <c r="S49" s="286"/>
      <c r="T49" s="286"/>
      <c r="U49" s="286"/>
      <c r="V49" s="286"/>
      <c r="W49" s="286"/>
      <c r="X49" s="286"/>
      <c r="Y49" s="287"/>
      <c r="Z49" s="285"/>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7"/>
    </row>
    <row r="50" spans="1:52" ht="36">
      <c r="A50" s="23" t="s">
        <v>82</v>
      </c>
      <c r="B50" s="285"/>
      <c r="C50" s="286"/>
      <c r="D50" s="286"/>
      <c r="E50" s="286"/>
      <c r="F50" s="286"/>
      <c r="G50" s="286"/>
      <c r="H50" s="286"/>
      <c r="I50" s="286"/>
      <c r="J50" s="286"/>
      <c r="K50" s="286"/>
      <c r="L50" s="286"/>
      <c r="M50" s="286"/>
      <c r="N50" s="286"/>
      <c r="O50" s="286"/>
      <c r="P50" s="286"/>
      <c r="Q50" s="286"/>
      <c r="R50" s="286"/>
      <c r="S50" s="286"/>
      <c r="T50" s="286"/>
      <c r="U50" s="286"/>
      <c r="V50" s="286"/>
      <c r="W50" s="286"/>
      <c r="X50" s="286"/>
      <c r="Y50" s="287"/>
      <c r="Z50" s="285"/>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7"/>
    </row>
    <row r="51" spans="1:52" ht="24">
      <c r="A51" s="23" t="s">
        <v>86</v>
      </c>
      <c r="B51" s="285"/>
      <c r="C51" s="286"/>
      <c r="D51" s="286"/>
      <c r="E51" s="286"/>
      <c r="F51" s="286"/>
      <c r="G51" s="286"/>
      <c r="H51" s="286"/>
      <c r="I51" s="286"/>
      <c r="J51" s="286"/>
      <c r="K51" s="286"/>
      <c r="L51" s="286"/>
      <c r="M51" s="286"/>
      <c r="N51" s="286"/>
      <c r="O51" s="286"/>
      <c r="P51" s="286"/>
      <c r="Q51" s="286"/>
      <c r="R51" s="286"/>
      <c r="S51" s="286"/>
      <c r="T51" s="286"/>
      <c r="U51" s="286"/>
      <c r="V51" s="286"/>
      <c r="W51" s="286"/>
      <c r="X51" s="286"/>
      <c r="Y51" s="287"/>
      <c r="Z51" s="285"/>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7"/>
    </row>
    <row r="52" spans="1:52">
      <c r="A52" s="23" t="s">
        <v>90</v>
      </c>
      <c r="B52" s="285"/>
      <c r="C52" s="286"/>
      <c r="D52" s="286"/>
      <c r="E52" s="286"/>
      <c r="F52" s="286"/>
      <c r="G52" s="286"/>
      <c r="H52" s="286"/>
      <c r="I52" s="286"/>
      <c r="J52" s="286"/>
      <c r="K52" s="286"/>
      <c r="L52" s="286"/>
      <c r="M52" s="286"/>
      <c r="N52" s="286"/>
      <c r="O52" s="286"/>
      <c r="P52" s="286"/>
      <c r="Q52" s="286"/>
      <c r="R52" s="286"/>
      <c r="S52" s="286"/>
      <c r="T52" s="286"/>
      <c r="U52" s="286"/>
      <c r="V52" s="286"/>
      <c r="W52" s="286"/>
      <c r="X52" s="286"/>
      <c r="Y52" s="287"/>
      <c r="Z52" s="285"/>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7"/>
    </row>
    <row r="53" spans="1:52" ht="36">
      <c r="A53" s="23" t="s">
        <v>94</v>
      </c>
      <c r="B53" s="285"/>
      <c r="C53" s="286"/>
      <c r="D53" s="286"/>
      <c r="E53" s="286"/>
      <c r="F53" s="286"/>
      <c r="G53" s="286"/>
      <c r="H53" s="286"/>
      <c r="I53" s="286"/>
      <c r="J53" s="286"/>
      <c r="K53" s="286"/>
      <c r="L53" s="286"/>
      <c r="M53" s="286"/>
      <c r="N53" s="286"/>
      <c r="O53" s="286"/>
      <c r="P53" s="286"/>
      <c r="Q53" s="286"/>
      <c r="R53" s="286"/>
      <c r="S53" s="286"/>
      <c r="T53" s="286"/>
      <c r="U53" s="286"/>
      <c r="V53" s="286"/>
      <c r="W53" s="286"/>
      <c r="X53" s="286"/>
      <c r="Y53" s="287"/>
      <c r="Z53" s="285"/>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7"/>
    </row>
    <row r="54" spans="1:52" ht="60">
      <c r="A54" s="23" t="s">
        <v>97</v>
      </c>
      <c r="B54" s="285"/>
      <c r="C54" s="286"/>
      <c r="D54" s="286"/>
      <c r="E54" s="286"/>
      <c r="F54" s="286"/>
      <c r="G54" s="286"/>
      <c r="H54" s="286"/>
      <c r="I54" s="286"/>
      <c r="J54" s="286"/>
      <c r="K54" s="286"/>
      <c r="L54" s="286"/>
      <c r="M54" s="286"/>
      <c r="N54" s="286"/>
      <c r="O54" s="286"/>
      <c r="P54" s="286"/>
      <c r="Q54" s="286"/>
      <c r="R54" s="286"/>
      <c r="S54" s="286"/>
      <c r="T54" s="286"/>
      <c r="U54" s="286"/>
      <c r="V54" s="286"/>
      <c r="W54" s="286"/>
      <c r="X54" s="286"/>
      <c r="Y54" s="287"/>
      <c r="Z54" s="285"/>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7"/>
    </row>
    <row r="55" spans="1:52">
      <c r="A55" s="23" t="s">
        <v>101</v>
      </c>
      <c r="B55" s="285"/>
      <c r="C55" s="286"/>
      <c r="D55" s="286"/>
      <c r="E55" s="286"/>
      <c r="F55" s="286"/>
      <c r="G55" s="286"/>
      <c r="H55" s="286"/>
      <c r="I55" s="286"/>
      <c r="J55" s="286"/>
      <c r="K55" s="286"/>
      <c r="L55" s="286"/>
      <c r="M55" s="286"/>
      <c r="N55" s="286"/>
      <c r="O55" s="286"/>
      <c r="P55" s="286"/>
      <c r="Q55" s="286"/>
      <c r="R55" s="286"/>
      <c r="S55" s="286"/>
      <c r="T55" s="286"/>
      <c r="U55" s="286"/>
      <c r="V55" s="286"/>
      <c r="W55" s="286"/>
      <c r="X55" s="286"/>
      <c r="Y55" s="287"/>
      <c r="Z55" s="285"/>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7"/>
    </row>
    <row r="56" spans="1:52" ht="36">
      <c r="A56" s="23" t="s">
        <v>105</v>
      </c>
      <c r="B56" s="285"/>
      <c r="C56" s="286"/>
      <c r="D56" s="286"/>
      <c r="E56" s="286"/>
      <c r="F56" s="286"/>
      <c r="G56" s="286"/>
      <c r="H56" s="286"/>
      <c r="I56" s="286"/>
      <c r="J56" s="286"/>
      <c r="K56" s="286"/>
      <c r="L56" s="286"/>
      <c r="M56" s="286"/>
      <c r="N56" s="286"/>
      <c r="O56" s="286"/>
      <c r="P56" s="286"/>
      <c r="Q56" s="286"/>
      <c r="R56" s="286"/>
      <c r="S56" s="286"/>
      <c r="T56" s="286"/>
      <c r="U56" s="286"/>
      <c r="V56" s="286"/>
      <c r="W56" s="286"/>
      <c r="X56" s="286"/>
      <c r="Y56" s="287"/>
      <c r="Z56" s="285"/>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7"/>
    </row>
    <row r="57" spans="1:52" ht="24">
      <c r="A57" s="23" t="s">
        <v>109</v>
      </c>
      <c r="B57" s="285"/>
      <c r="C57" s="286"/>
      <c r="D57" s="286"/>
      <c r="E57" s="286"/>
      <c r="F57" s="286"/>
      <c r="G57" s="286"/>
      <c r="H57" s="286"/>
      <c r="I57" s="286"/>
      <c r="J57" s="286"/>
      <c r="K57" s="286"/>
      <c r="L57" s="286"/>
      <c r="M57" s="286"/>
      <c r="N57" s="286"/>
      <c r="O57" s="286"/>
      <c r="P57" s="286"/>
      <c r="Q57" s="286"/>
      <c r="R57" s="286"/>
      <c r="S57" s="286"/>
      <c r="T57" s="286"/>
      <c r="U57" s="286"/>
      <c r="V57" s="286"/>
      <c r="W57" s="286"/>
      <c r="X57" s="286"/>
      <c r="Y57" s="287"/>
      <c r="Z57" s="285"/>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7"/>
    </row>
    <row r="58" spans="1:52" ht="24">
      <c r="A58" s="23" t="s">
        <v>112</v>
      </c>
      <c r="B58" s="285"/>
      <c r="C58" s="286"/>
      <c r="D58" s="286"/>
      <c r="E58" s="286"/>
      <c r="F58" s="286"/>
      <c r="G58" s="286"/>
      <c r="H58" s="286"/>
      <c r="I58" s="286"/>
      <c r="J58" s="286"/>
      <c r="K58" s="286"/>
      <c r="L58" s="286"/>
      <c r="M58" s="286"/>
      <c r="N58" s="286"/>
      <c r="O58" s="286"/>
      <c r="P58" s="286"/>
      <c r="Q58" s="286"/>
      <c r="R58" s="286"/>
      <c r="S58" s="286"/>
      <c r="T58" s="286"/>
      <c r="U58" s="286"/>
      <c r="V58" s="286"/>
      <c r="W58" s="286"/>
      <c r="X58" s="286"/>
      <c r="Y58" s="287"/>
      <c r="Z58" s="285"/>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7"/>
    </row>
    <row r="59" spans="1:52" ht="24">
      <c r="A59" s="23" t="s">
        <v>113</v>
      </c>
      <c r="B59" s="285"/>
      <c r="C59" s="286"/>
      <c r="D59" s="286"/>
      <c r="E59" s="286"/>
      <c r="F59" s="286"/>
      <c r="G59" s="286"/>
      <c r="H59" s="286"/>
      <c r="I59" s="286"/>
      <c r="J59" s="286"/>
      <c r="K59" s="286"/>
      <c r="L59" s="286"/>
      <c r="M59" s="286"/>
      <c r="N59" s="286"/>
      <c r="O59" s="286"/>
      <c r="P59" s="286"/>
      <c r="Q59" s="286"/>
      <c r="R59" s="286"/>
      <c r="S59" s="286"/>
      <c r="T59" s="286"/>
      <c r="U59" s="286"/>
      <c r="V59" s="286"/>
      <c r="W59" s="286"/>
      <c r="X59" s="286"/>
      <c r="Y59" s="287"/>
      <c r="Z59" s="285"/>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7"/>
    </row>
    <row r="60" spans="1:52" ht="48">
      <c r="A60" s="24" t="s">
        <v>114</v>
      </c>
      <c r="B60" s="285"/>
      <c r="C60" s="286"/>
      <c r="D60" s="286"/>
      <c r="E60" s="286"/>
      <c r="F60" s="286"/>
      <c r="G60" s="286"/>
      <c r="H60" s="286"/>
      <c r="I60" s="286"/>
      <c r="J60" s="286"/>
      <c r="K60" s="286"/>
      <c r="L60" s="286"/>
      <c r="M60" s="286"/>
      <c r="N60" s="286"/>
      <c r="O60" s="286"/>
      <c r="P60" s="286"/>
      <c r="Q60" s="286"/>
      <c r="R60" s="286"/>
      <c r="S60" s="286"/>
      <c r="T60" s="286"/>
      <c r="U60" s="286"/>
      <c r="V60" s="286"/>
      <c r="W60" s="286"/>
      <c r="X60" s="286"/>
      <c r="Y60" s="287"/>
      <c r="Z60" s="285"/>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7"/>
    </row>
    <row r="61" spans="1:52" ht="24">
      <c r="A61" s="24" t="s">
        <v>115</v>
      </c>
      <c r="B61" s="285"/>
      <c r="C61" s="286"/>
      <c r="D61" s="286"/>
      <c r="E61" s="286"/>
      <c r="F61" s="286"/>
      <c r="G61" s="286"/>
      <c r="H61" s="286"/>
      <c r="I61" s="286"/>
      <c r="J61" s="286"/>
      <c r="K61" s="286"/>
      <c r="L61" s="286"/>
      <c r="M61" s="286"/>
      <c r="N61" s="286"/>
      <c r="O61" s="286"/>
      <c r="P61" s="286"/>
      <c r="Q61" s="286"/>
      <c r="R61" s="286"/>
      <c r="S61" s="286"/>
      <c r="T61" s="286"/>
      <c r="U61" s="286"/>
      <c r="V61" s="286"/>
      <c r="W61" s="286"/>
      <c r="X61" s="286"/>
      <c r="Y61" s="287"/>
      <c r="Z61" s="285"/>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7"/>
    </row>
    <row r="62" spans="1:52" ht="48">
      <c r="A62" s="22" t="s">
        <v>116</v>
      </c>
      <c r="B62" s="285"/>
      <c r="C62" s="286"/>
      <c r="D62" s="286"/>
      <c r="E62" s="286"/>
      <c r="F62" s="286"/>
      <c r="G62" s="286"/>
      <c r="H62" s="286"/>
      <c r="I62" s="286"/>
      <c r="J62" s="286"/>
      <c r="K62" s="286"/>
      <c r="L62" s="286"/>
      <c r="M62" s="286"/>
      <c r="N62" s="286"/>
      <c r="O62" s="286"/>
      <c r="P62" s="286"/>
      <c r="Q62" s="286"/>
      <c r="R62" s="286"/>
      <c r="S62" s="286"/>
      <c r="T62" s="286"/>
      <c r="U62" s="286"/>
      <c r="V62" s="286"/>
      <c r="W62" s="286"/>
      <c r="X62" s="286"/>
      <c r="Y62" s="287"/>
      <c r="Z62" s="285"/>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7"/>
    </row>
    <row r="63" spans="1:52" ht="72">
      <c r="A63" s="22" t="s">
        <v>117</v>
      </c>
      <c r="B63" s="285"/>
      <c r="C63" s="286"/>
      <c r="D63" s="286"/>
      <c r="E63" s="286"/>
      <c r="F63" s="286"/>
      <c r="G63" s="286"/>
      <c r="H63" s="286"/>
      <c r="I63" s="286"/>
      <c r="J63" s="286"/>
      <c r="K63" s="286"/>
      <c r="L63" s="286"/>
      <c r="M63" s="286"/>
      <c r="N63" s="286"/>
      <c r="O63" s="286"/>
      <c r="P63" s="286"/>
      <c r="Q63" s="286"/>
      <c r="R63" s="286"/>
      <c r="S63" s="286"/>
      <c r="T63" s="286"/>
      <c r="U63" s="286"/>
      <c r="V63" s="286"/>
      <c r="W63" s="286"/>
      <c r="X63" s="286"/>
      <c r="Y63" s="287"/>
      <c r="Z63" s="285"/>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7"/>
    </row>
    <row r="64" spans="1:52" ht="84">
      <c r="A64" s="22" t="s">
        <v>118</v>
      </c>
      <c r="B64" s="285"/>
      <c r="C64" s="286"/>
      <c r="D64" s="286"/>
      <c r="E64" s="286"/>
      <c r="F64" s="286"/>
      <c r="G64" s="286"/>
      <c r="H64" s="286"/>
      <c r="I64" s="286"/>
      <c r="J64" s="286"/>
      <c r="K64" s="286"/>
      <c r="L64" s="286"/>
      <c r="M64" s="286"/>
      <c r="N64" s="286"/>
      <c r="O64" s="286"/>
      <c r="P64" s="286"/>
      <c r="Q64" s="286"/>
      <c r="R64" s="286"/>
      <c r="S64" s="286"/>
      <c r="T64" s="286"/>
      <c r="U64" s="286"/>
      <c r="V64" s="286"/>
      <c r="W64" s="286"/>
      <c r="X64" s="286"/>
      <c r="Y64" s="287"/>
      <c r="Z64" s="285"/>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7"/>
    </row>
    <row r="65" spans="1:52" ht="60">
      <c r="A65" s="22" t="s">
        <v>119</v>
      </c>
      <c r="B65" s="285"/>
      <c r="C65" s="286"/>
      <c r="D65" s="286"/>
      <c r="E65" s="286"/>
      <c r="F65" s="286"/>
      <c r="G65" s="286"/>
      <c r="H65" s="286"/>
      <c r="I65" s="286"/>
      <c r="J65" s="286"/>
      <c r="K65" s="286"/>
      <c r="L65" s="286"/>
      <c r="M65" s="286"/>
      <c r="N65" s="286"/>
      <c r="O65" s="286"/>
      <c r="P65" s="286"/>
      <c r="Q65" s="286"/>
      <c r="R65" s="286"/>
      <c r="S65" s="286"/>
      <c r="T65" s="286"/>
      <c r="U65" s="286"/>
      <c r="V65" s="286"/>
      <c r="W65" s="286"/>
      <c r="X65" s="286"/>
      <c r="Y65" s="287"/>
      <c r="Z65" s="285"/>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7"/>
    </row>
    <row r="66" spans="1:52" ht="48">
      <c r="A66" s="22" t="s">
        <v>120</v>
      </c>
      <c r="B66" s="288"/>
      <c r="C66" s="289"/>
      <c r="D66" s="289"/>
      <c r="E66" s="289"/>
      <c r="F66" s="289"/>
      <c r="G66" s="289"/>
      <c r="H66" s="289"/>
      <c r="I66" s="289"/>
      <c r="J66" s="289"/>
      <c r="K66" s="289"/>
      <c r="L66" s="289"/>
      <c r="M66" s="289"/>
      <c r="N66" s="289"/>
      <c r="O66" s="289"/>
      <c r="P66" s="289"/>
      <c r="Q66" s="289"/>
      <c r="R66" s="289"/>
      <c r="S66" s="289"/>
      <c r="T66" s="289"/>
      <c r="U66" s="289"/>
      <c r="V66" s="289"/>
      <c r="W66" s="289"/>
      <c r="X66" s="289"/>
      <c r="Y66" s="290"/>
      <c r="Z66" s="288"/>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89"/>
      <c r="AY66" s="289"/>
      <c r="AZ66" s="290"/>
    </row>
  </sheetData>
  <sheetProtection sheet="1" objects="1" scenarios="1"/>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1184</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08.75" customHeight="1" thickBot="1">
      <c r="A6" s="28" t="s">
        <v>1185</v>
      </c>
      <c r="B6" s="66" t="s">
        <v>1186</v>
      </c>
      <c r="C6" s="61" t="s">
        <v>1187</v>
      </c>
      <c r="D6" s="479" t="s">
        <v>1188</v>
      </c>
      <c r="E6" s="480"/>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186" customHeight="1">
      <c r="A9" s="460" t="s">
        <v>1189</v>
      </c>
      <c r="B9" s="461"/>
      <c r="C9" s="392" t="s">
        <v>1190</v>
      </c>
      <c r="D9" s="583"/>
      <c r="E9" s="584"/>
      <c r="F9" s="1"/>
      <c r="G9" s="1"/>
      <c r="H9" s="1"/>
      <c r="I9" s="1"/>
      <c r="J9" s="1"/>
      <c r="K9" s="1"/>
      <c r="L9" s="1"/>
      <c r="M9" s="1"/>
      <c r="N9" s="1"/>
      <c r="O9" s="1"/>
      <c r="P9" s="1"/>
      <c r="Q9" s="1"/>
    </row>
    <row r="10" spans="1:17" ht="266.25" customHeight="1" thickBot="1">
      <c r="A10" s="462"/>
      <c r="B10" s="463"/>
      <c r="C10" s="585"/>
      <c r="D10" s="586"/>
      <c r="E10" s="587"/>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39.75" customHeight="1" thickBot="1">
      <c r="A13" s="358" t="s">
        <v>1043</v>
      </c>
      <c r="B13" s="359"/>
      <c r="C13" s="360" t="s">
        <v>1044</v>
      </c>
      <c r="D13" s="361"/>
      <c r="E13" s="362"/>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53" customHeight="1" thickBot="1">
      <c r="A16" s="439" t="s">
        <v>1191</v>
      </c>
      <c r="B16" s="440"/>
      <c r="C16" s="439" t="s">
        <v>1192</v>
      </c>
      <c r="D16" s="440"/>
      <c r="E16" s="470"/>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203.25" customHeight="1" thickBot="1">
      <c r="A18" s="439" t="s">
        <v>1193</v>
      </c>
      <c r="B18" s="450"/>
      <c r="C18" s="439" t="s">
        <v>1194</v>
      </c>
      <c r="D18" s="440"/>
      <c r="E18" s="47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1195</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74.75" customHeight="1" thickBot="1">
      <c r="A6" s="62" t="s">
        <v>1196</v>
      </c>
      <c r="B6" s="26" t="s">
        <v>1197</v>
      </c>
      <c r="C6" s="27" t="s">
        <v>1198</v>
      </c>
      <c r="D6" s="386" t="s">
        <v>1199</v>
      </c>
      <c r="E6" s="387"/>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45.75" customHeight="1">
      <c r="A9" s="594" t="s">
        <v>1200</v>
      </c>
      <c r="B9" s="595"/>
      <c r="C9" s="392" t="s">
        <v>1201</v>
      </c>
      <c r="D9" s="393"/>
      <c r="E9" s="394"/>
      <c r="F9" s="1"/>
      <c r="G9" s="1"/>
      <c r="H9" s="1"/>
      <c r="I9" s="1"/>
      <c r="J9" s="1"/>
      <c r="K9" s="1"/>
      <c r="L9" s="1"/>
      <c r="M9" s="1"/>
      <c r="N9" s="1"/>
      <c r="O9" s="1"/>
      <c r="P9" s="1"/>
      <c r="Q9" s="1"/>
    </row>
    <row r="10" spans="1:17" ht="39" customHeight="1" thickBot="1">
      <c r="A10" s="596"/>
      <c r="B10" s="597"/>
      <c r="C10" s="476"/>
      <c r="D10" s="477"/>
      <c r="E10" s="478"/>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39"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13.25" customHeight="1" thickBot="1">
      <c r="A16" s="590" t="s">
        <v>1202</v>
      </c>
      <c r="B16" s="593"/>
      <c r="C16" s="590" t="s">
        <v>1203</v>
      </c>
      <c r="D16" s="591"/>
      <c r="E16" s="592"/>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102.75" customHeight="1" thickBot="1">
      <c r="A18" s="588" t="s">
        <v>1204</v>
      </c>
      <c r="B18" s="589"/>
      <c r="C18" s="590" t="s">
        <v>1205</v>
      </c>
      <c r="D18" s="591"/>
      <c r="E18" s="592"/>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R49"/>
  <sheetViews>
    <sheetView view="pageBreakPreview" zoomScale="85" zoomScaleNormal="8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58.5" customHeight="1" thickBot="1">
      <c r="A1" s="6"/>
      <c r="B1" s="380" t="s">
        <v>0</v>
      </c>
      <c r="C1" s="380"/>
      <c r="D1" s="380"/>
      <c r="E1" s="46" t="s">
        <v>1</v>
      </c>
      <c r="F1" s="1"/>
      <c r="G1" s="1"/>
      <c r="H1" s="1"/>
      <c r="I1" s="1"/>
      <c r="J1" s="1"/>
      <c r="K1" s="1"/>
      <c r="L1" s="1"/>
      <c r="M1" s="1"/>
      <c r="N1" s="1"/>
      <c r="O1" s="1"/>
      <c r="P1" s="1"/>
      <c r="Q1" s="1"/>
    </row>
    <row r="2" spans="1:17" ht="6" customHeight="1"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1206</v>
      </c>
      <c r="B4" s="384"/>
      <c r="C4" s="384"/>
      <c r="D4" s="384"/>
      <c r="E4" s="385"/>
      <c r="F4" s="1"/>
      <c r="G4" s="1"/>
      <c r="H4" s="1"/>
      <c r="I4" s="1"/>
      <c r="J4" s="1"/>
      <c r="K4" s="1"/>
      <c r="L4" s="1"/>
      <c r="M4" s="1"/>
      <c r="N4" s="1"/>
      <c r="O4" s="1"/>
      <c r="P4" s="1"/>
      <c r="Q4" s="1"/>
    </row>
    <row r="5" spans="1:17" ht="21" customHeight="1" thickBot="1">
      <c r="A5" s="49" t="s">
        <v>1029</v>
      </c>
      <c r="B5" s="50" t="s">
        <v>1030</v>
      </c>
      <c r="C5" s="50" t="s">
        <v>1031</v>
      </c>
      <c r="D5" s="368" t="s">
        <v>1032</v>
      </c>
      <c r="E5" s="370"/>
      <c r="F5" s="1"/>
      <c r="G5" s="1"/>
      <c r="H5" s="1"/>
      <c r="I5" s="1"/>
      <c r="J5" s="1"/>
      <c r="K5" s="1"/>
      <c r="L5" s="1"/>
      <c r="M5" s="1"/>
      <c r="N5" s="1"/>
      <c r="O5" s="1"/>
      <c r="P5" s="1"/>
      <c r="Q5" s="1"/>
    </row>
    <row r="6" spans="1:17" ht="207.75" customHeight="1" thickBot="1">
      <c r="A6" s="68" t="s">
        <v>1207</v>
      </c>
      <c r="B6" s="68" t="s">
        <v>1208</v>
      </c>
      <c r="C6" s="69" t="s">
        <v>1209</v>
      </c>
      <c r="D6" s="598" t="s">
        <v>1210</v>
      </c>
      <c r="E6" s="598"/>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143.25" customHeight="1" thickBot="1">
      <c r="A9" s="599" t="s">
        <v>1211</v>
      </c>
      <c r="B9" s="600"/>
      <c r="C9" s="601" t="s">
        <v>1212</v>
      </c>
      <c r="D9" s="602"/>
      <c r="E9" s="602"/>
      <c r="F9" s="1"/>
      <c r="G9" s="1"/>
      <c r="H9" s="1"/>
      <c r="I9" s="1"/>
      <c r="J9" s="1"/>
      <c r="K9" s="1"/>
      <c r="L9" s="1"/>
      <c r="M9" s="1"/>
      <c r="N9" s="1"/>
      <c r="O9" s="1"/>
      <c r="P9" s="1"/>
      <c r="Q9" s="1"/>
    </row>
    <row r="10" spans="1:17" ht="109.5" customHeight="1" thickBot="1">
      <c r="A10" s="600"/>
      <c r="B10" s="600"/>
      <c r="C10" s="602"/>
      <c r="D10" s="602"/>
      <c r="E10" s="602"/>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41.25" customHeight="1" thickBot="1">
      <c r="A13" s="358" t="s">
        <v>1213</v>
      </c>
      <c r="B13" s="359"/>
      <c r="C13" s="358" t="s">
        <v>1214</v>
      </c>
      <c r="D13" s="415"/>
      <c r="E13" s="359"/>
      <c r="F13" s="1"/>
      <c r="G13" s="1"/>
      <c r="H13" s="1"/>
      <c r="I13" s="1"/>
      <c r="J13" s="1"/>
      <c r="K13" s="1"/>
      <c r="L13" s="1"/>
      <c r="M13" s="1"/>
      <c r="N13" s="1"/>
      <c r="O13" s="1"/>
      <c r="P13" s="1"/>
      <c r="Q13" s="1"/>
    </row>
    <row r="14" spans="1:17" ht="18" thickBot="1">
      <c r="A14" s="606" t="s">
        <v>1045</v>
      </c>
      <c r="B14" s="606"/>
      <c r="C14" s="606"/>
      <c r="D14" s="606"/>
      <c r="E14" s="606"/>
      <c r="F14" s="1"/>
      <c r="G14" s="1"/>
      <c r="H14" s="1"/>
      <c r="I14" s="1"/>
      <c r="J14" s="1"/>
      <c r="K14" s="1"/>
      <c r="L14" s="1"/>
      <c r="M14" s="1"/>
      <c r="N14" s="1"/>
      <c r="O14" s="1"/>
      <c r="P14" s="1"/>
      <c r="Q14" s="1"/>
    </row>
    <row r="15" spans="1:17" ht="39" customHeight="1" thickBot="1">
      <c r="A15" s="607" t="s">
        <v>1046</v>
      </c>
      <c r="B15" s="607"/>
      <c r="C15" s="608" t="s">
        <v>1047</v>
      </c>
      <c r="D15" s="609"/>
      <c r="E15" s="609"/>
      <c r="F15" s="1"/>
      <c r="G15" s="1"/>
      <c r="H15" s="1"/>
      <c r="I15" s="1"/>
      <c r="J15" s="1"/>
      <c r="K15" s="1"/>
      <c r="L15" s="1"/>
      <c r="M15" s="1"/>
      <c r="N15" s="1"/>
      <c r="O15" s="1"/>
      <c r="P15" s="1"/>
      <c r="Q15" s="1"/>
    </row>
    <row r="16" spans="1:17" ht="193.5" customHeight="1" thickBot="1">
      <c r="A16" s="610" t="s">
        <v>1215</v>
      </c>
      <c r="B16" s="610"/>
      <c r="C16" s="611" t="s">
        <v>1216</v>
      </c>
      <c r="D16" s="612"/>
      <c r="E16" s="613"/>
      <c r="F16" s="1"/>
      <c r="G16" s="1"/>
      <c r="H16" s="1"/>
      <c r="I16" s="1"/>
      <c r="J16" s="1"/>
      <c r="K16" s="1"/>
      <c r="L16" s="1"/>
      <c r="M16" s="1"/>
      <c r="N16" s="1"/>
      <c r="O16" s="1"/>
      <c r="P16" s="1"/>
      <c r="Q16" s="1"/>
    </row>
    <row r="17" spans="1:18" ht="39" customHeight="1" thickBot="1">
      <c r="A17" s="603" t="s">
        <v>1050</v>
      </c>
      <c r="B17" s="604"/>
      <c r="C17" s="603" t="s">
        <v>1051</v>
      </c>
      <c r="D17" s="604"/>
      <c r="E17" s="604"/>
      <c r="F17" s="1"/>
      <c r="G17" s="1"/>
      <c r="H17" s="1"/>
      <c r="I17" s="1"/>
      <c r="J17" s="1"/>
      <c r="K17" s="1"/>
      <c r="L17" s="1"/>
      <c r="M17" s="1"/>
      <c r="N17" s="1"/>
      <c r="O17" s="1"/>
      <c r="P17" s="1"/>
      <c r="Q17" s="1"/>
    </row>
    <row r="18" spans="1:18" ht="120.75" customHeight="1" thickBot="1">
      <c r="A18" s="605" t="s">
        <v>1217</v>
      </c>
      <c r="B18" s="605"/>
      <c r="C18" s="605" t="s">
        <v>1218</v>
      </c>
      <c r="D18" s="605"/>
      <c r="E18" s="605"/>
      <c r="F18" s="1"/>
      <c r="G18" s="1"/>
      <c r="H18" s="1"/>
      <c r="I18" s="1"/>
      <c r="J18" s="1"/>
      <c r="K18" s="1"/>
      <c r="L18" s="1"/>
      <c r="M18" s="1"/>
      <c r="N18" s="1"/>
      <c r="O18" s="1"/>
      <c r="P18" s="1"/>
      <c r="Q18" s="1"/>
    </row>
    <row r="19" spans="1:18" ht="120.75" customHeight="1" thickBot="1">
      <c r="A19" s="605"/>
      <c r="B19" s="605"/>
      <c r="C19" s="605"/>
      <c r="D19" s="605"/>
      <c r="E19" s="605"/>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c r="R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sheetData>
  <mergeCells count="24">
    <mergeCell ref="A17:B17"/>
    <mergeCell ref="C17:E17"/>
    <mergeCell ref="A18:B19"/>
    <mergeCell ref="C18:E19"/>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2" orientation="portrait" horizontalDpi="300" verticalDpi="300" r:id="rId1"/>
  <colBreaks count="1" manualBreakCount="1">
    <brk id="5"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E20"/>
  <sheetViews>
    <sheetView view="pageBreakPreview" zoomScale="85" zoomScaleNormal="85" zoomScaleSheetLayoutView="85" workbookViewId="0"/>
  </sheetViews>
  <sheetFormatPr baseColWidth="10" defaultColWidth="11.44140625" defaultRowHeight="14.4"/>
  <cols>
    <col min="1" max="3" width="65.6640625" customWidth="1"/>
    <col min="4" max="5" width="33.6640625" customWidth="1"/>
  </cols>
  <sheetData>
    <row r="1" spans="1:5" ht="103.5" customHeight="1" thickBot="1">
      <c r="A1" s="72"/>
      <c r="B1" s="380" t="s">
        <v>0</v>
      </c>
      <c r="C1" s="380"/>
      <c r="D1" s="380"/>
      <c r="E1" s="46" t="s">
        <v>1</v>
      </c>
    </row>
    <row r="2" spans="1:5" ht="16.2" thickBot="1">
      <c r="A2" s="73"/>
      <c r="B2" s="45"/>
      <c r="C2" s="45"/>
      <c r="D2" s="45"/>
      <c r="E2" s="48"/>
    </row>
    <row r="3" spans="1:5" ht="18" thickBot="1">
      <c r="A3" s="381" t="s">
        <v>1027</v>
      </c>
      <c r="B3" s="382"/>
      <c r="C3" s="382"/>
      <c r="D3" s="382"/>
      <c r="E3" s="383"/>
    </row>
    <row r="4" spans="1:5" ht="18" thickBot="1">
      <c r="A4" s="384" t="s">
        <v>1219</v>
      </c>
      <c r="B4" s="384"/>
      <c r="C4" s="384"/>
      <c r="D4" s="384"/>
      <c r="E4" s="385"/>
    </row>
    <row r="5" spans="1:5" ht="15" thickBot="1">
      <c r="A5" s="71" t="s">
        <v>1029</v>
      </c>
      <c r="B5" s="70" t="s">
        <v>1030</v>
      </c>
      <c r="C5" s="70" t="s">
        <v>1031</v>
      </c>
      <c r="D5" s="565" t="s">
        <v>1032</v>
      </c>
      <c r="E5" s="567"/>
    </row>
    <row r="6" spans="1:5" ht="324" customHeight="1" thickBot="1">
      <c r="A6" s="74" t="s">
        <v>1067</v>
      </c>
      <c r="B6" s="75" t="s">
        <v>1220</v>
      </c>
      <c r="C6" s="76" t="s">
        <v>1221</v>
      </c>
      <c r="D6" s="518" t="s">
        <v>1222</v>
      </c>
      <c r="E6" s="520"/>
    </row>
    <row r="7" spans="1:5" ht="18" thickBot="1">
      <c r="A7" s="617" t="s">
        <v>1037</v>
      </c>
      <c r="B7" s="618"/>
      <c r="C7" s="618"/>
      <c r="D7" s="618"/>
      <c r="E7" s="618"/>
    </row>
    <row r="8" spans="1:5" ht="18.600000000000001" thickTop="1" thickBot="1">
      <c r="A8" s="375" t="s">
        <v>1038</v>
      </c>
      <c r="B8" s="376"/>
      <c r="C8" s="377" t="s">
        <v>1039</v>
      </c>
      <c r="D8" s="378"/>
      <c r="E8" s="379"/>
    </row>
    <row r="9" spans="1:5" ht="147" customHeight="1" thickBot="1">
      <c r="A9" s="536" t="s">
        <v>1223</v>
      </c>
      <c r="B9" s="619"/>
      <c r="C9" s="540" t="s">
        <v>1224</v>
      </c>
      <c r="D9" s="541"/>
      <c r="E9" s="542"/>
    </row>
    <row r="10" spans="1:5" ht="19.5" customHeight="1" thickTop="1" thickBot="1">
      <c r="A10" s="388" t="s">
        <v>1042</v>
      </c>
      <c r="B10" s="389"/>
      <c r="C10" s="389"/>
      <c r="D10" s="389"/>
      <c r="E10" s="389"/>
    </row>
    <row r="11" spans="1:5" ht="19.5" customHeight="1" thickTop="1" thickBot="1">
      <c r="A11" s="375" t="s">
        <v>1038</v>
      </c>
      <c r="B11" s="376"/>
      <c r="C11" s="377" t="s">
        <v>1039</v>
      </c>
      <c r="D11" s="378"/>
      <c r="E11" s="379"/>
    </row>
    <row r="12" spans="1:5" ht="42" customHeight="1" thickBot="1">
      <c r="A12" s="358" t="s">
        <v>1043</v>
      </c>
      <c r="B12" s="405"/>
      <c r="C12" s="358" t="s">
        <v>1061</v>
      </c>
      <c r="D12" s="406"/>
      <c r="E12" s="405"/>
    </row>
    <row r="13" spans="1:5" ht="18" thickBot="1">
      <c r="A13" s="521" t="s">
        <v>1045</v>
      </c>
      <c r="B13" s="522"/>
      <c r="C13" s="522"/>
      <c r="D13" s="522"/>
      <c r="E13" s="523"/>
    </row>
    <row r="14" spans="1:5" ht="16.2" thickBot="1">
      <c r="A14" s="524" t="s">
        <v>1046</v>
      </c>
      <c r="B14" s="525"/>
      <c r="C14" s="526" t="s">
        <v>1047</v>
      </c>
      <c r="D14" s="527"/>
      <c r="E14" s="528"/>
    </row>
    <row r="15" spans="1:5" ht="113.25" customHeight="1" thickBot="1">
      <c r="A15" s="529" t="s">
        <v>1225</v>
      </c>
      <c r="B15" s="530"/>
      <c r="C15" s="529" t="s">
        <v>1226</v>
      </c>
      <c r="D15" s="615"/>
      <c r="E15" s="616"/>
    </row>
    <row r="16" spans="1:5" ht="15" thickBot="1">
      <c r="A16" s="512" t="s">
        <v>1050</v>
      </c>
      <c r="B16" s="513"/>
      <c r="C16" s="514" t="s">
        <v>1051</v>
      </c>
      <c r="D16" s="515"/>
      <c r="E16" s="516"/>
    </row>
    <row r="17" spans="1:5" ht="220.5" customHeight="1" thickBot="1">
      <c r="A17" s="529" t="s">
        <v>1227</v>
      </c>
      <c r="B17" s="530"/>
      <c r="C17" s="529" t="s">
        <v>1228</v>
      </c>
      <c r="D17" s="614"/>
      <c r="E17" s="530"/>
    </row>
    <row r="18" spans="1:5" ht="15">
      <c r="A18" s="77"/>
      <c r="B18" s="78"/>
      <c r="C18" s="78"/>
      <c r="D18" s="78"/>
      <c r="E18" s="79"/>
    </row>
    <row r="19" spans="1:5" ht="15">
      <c r="A19" s="77"/>
      <c r="B19" s="78"/>
      <c r="C19" s="78"/>
      <c r="D19" s="78"/>
      <c r="E19" s="78"/>
    </row>
    <row r="20" spans="1:5">
      <c r="A20" s="78"/>
      <c r="B20" s="78"/>
      <c r="C20" s="78"/>
      <c r="D20" s="78"/>
      <c r="E20" s="78"/>
    </row>
  </sheetData>
  <mergeCells count="24">
    <mergeCell ref="A11:B11"/>
    <mergeCell ref="C11:E11"/>
    <mergeCell ref="B1:D1"/>
    <mergeCell ref="A3:E3"/>
    <mergeCell ref="A4:E4"/>
    <mergeCell ref="D5:E5"/>
    <mergeCell ref="D6:E6"/>
    <mergeCell ref="A7:E7"/>
    <mergeCell ref="A8:B8"/>
    <mergeCell ref="C8:E8"/>
    <mergeCell ref="A9:B9"/>
    <mergeCell ref="C9:E9"/>
    <mergeCell ref="A10:E10"/>
    <mergeCell ref="A16:B16"/>
    <mergeCell ref="C16:E16"/>
    <mergeCell ref="A17:B17"/>
    <mergeCell ref="C17:E17"/>
    <mergeCell ref="A12:B12"/>
    <mergeCell ref="C12:E12"/>
    <mergeCell ref="A13:E13"/>
    <mergeCell ref="A14:B14"/>
    <mergeCell ref="C14:E14"/>
    <mergeCell ref="A15:B15"/>
    <mergeCell ref="C15:E15"/>
  </mergeCells>
  <pageMargins left="0.7" right="0.7" top="0.75" bottom="0.75" header="0.3" footer="0.3"/>
  <pageSetup paperSize="9" scale="3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26.25" customHeight="1" thickBot="1">
      <c r="A3" s="381" t="s">
        <v>1027</v>
      </c>
      <c r="B3" s="382"/>
      <c r="C3" s="382"/>
      <c r="D3" s="382"/>
      <c r="E3" s="383"/>
      <c r="F3" s="1"/>
      <c r="G3" s="1"/>
      <c r="H3" s="1"/>
      <c r="I3" s="1"/>
      <c r="J3" s="1"/>
      <c r="K3" s="1"/>
      <c r="L3" s="1"/>
      <c r="M3" s="1"/>
      <c r="N3" s="1"/>
      <c r="O3" s="1"/>
      <c r="P3" s="1"/>
      <c r="Q3" s="1"/>
    </row>
    <row r="4" spans="1:17" ht="18" thickBot="1">
      <c r="A4" s="384" t="s">
        <v>1229</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207" customHeight="1" thickBot="1">
      <c r="A6" s="28" t="s">
        <v>1067</v>
      </c>
      <c r="B6" s="66" t="s">
        <v>1230</v>
      </c>
      <c r="C6" s="61" t="s">
        <v>1231</v>
      </c>
      <c r="D6" s="429" t="s">
        <v>1232</v>
      </c>
      <c r="E6" s="547"/>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32.25" customHeight="1">
      <c r="A9" s="390" t="s">
        <v>1233</v>
      </c>
      <c r="B9" s="396"/>
      <c r="C9" s="395" t="s">
        <v>1234</v>
      </c>
      <c r="D9" s="548"/>
      <c r="E9" s="549"/>
      <c r="F9" s="1"/>
      <c r="G9" s="1"/>
      <c r="H9" s="1"/>
      <c r="I9" s="1"/>
      <c r="J9" s="1"/>
      <c r="K9" s="1"/>
      <c r="L9" s="1"/>
      <c r="M9" s="1"/>
      <c r="N9" s="1"/>
      <c r="O9" s="1"/>
      <c r="P9" s="1"/>
      <c r="Q9" s="1"/>
    </row>
    <row r="10" spans="1:17" ht="54.75" customHeight="1" thickBot="1">
      <c r="A10" s="481"/>
      <c r="B10" s="398"/>
      <c r="C10" s="397"/>
      <c r="D10" s="550"/>
      <c r="E10" s="551"/>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54.7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28.25" customHeight="1" thickBot="1">
      <c r="A16" s="439" t="s">
        <v>1235</v>
      </c>
      <c r="B16" s="440"/>
      <c r="C16" s="439" t="s">
        <v>1236</v>
      </c>
      <c r="D16" s="440"/>
      <c r="E16" s="470"/>
      <c r="F16" s="1"/>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208.5" customHeight="1" thickBot="1">
      <c r="A18" s="482" t="s">
        <v>1237</v>
      </c>
      <c r="B18" s="546"/>
      <c r="C18" s="439" t="s">
        <v>1238</v>
      </c>
      <c r="D18" s="440"/>
      <c r="E18" s="47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R53"/>
  <sheetViews>
    <sheetView view="pageBreakPreview" topLeftCell="A7" zoomScale="85" zoomScaleNormal="70" zoomScaleSheetLayoutView="85" workbookViewId="0">
      <selection activeCell="A9" sqref="A9:B10"/>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1239</v>
      </c>
      <c r="B4" s="384"/>
      <c r="C4" s="384"/>
      <c r="D4" s="384"/>
      <c r="E4" s="385"/>
      <c r="F4" s="1"/>
      <c r="G4" s="1"/>
      <c r="H4" s="1"/>
      <c r="I4" s="1"/>
      <c r="J4" s="1"/>
      <c r="K4" s="1"/>
      <c r="L4" s="1"/>
      <c r="M4" s="1"/>
      <c r="N4" s="1"/>
      <c r="O4" s="1"/>
      <c r="P4" s="1"/>
      <c r="Q4" s="1"/>
    </row>
    <row r="5" spans="1:17" ht="14.4" thickBot="1">
      <c r="A5" s="51" t="s">
        <v>1029</v>
      </c>
      <c r="B5" s="52" t="s">
        <v>1030</v>
      </c>
      <c r="C5" s="52" t="s">
        <v>1031</v>
      </c>
      <c r="D5" s="620" t="s">
        <v>1032</v>
      </c>
      <c r="E5" s="621"/>
      <c r="F5" s="1"/>
      <c r="G5" s="1"/>
      <c r="H5" s="1"/>
      <c r="I5" s="1"/>
      <c r="J5" s="1"/>
      <c r="K5" s="1"/>
      <c r="L5" s="1"/>
      <c r="M5" s="1"/>
      <c r="N5" s="1"/>
      <c r="O5" s="1"/>
      <c r="P5" s="1"/>
      <c r="Q5" s="1"/>
    </row>
    <row r="6" spans="1:17" ht="359.25" customHeight="1" thickBot="1">
      <c r="A6" s="36" t="s">
        <v>1240</v>
      </c>
      <c r="B6" s="36" t="s">
        <v>1241</v>
      </c>
      <c r="C6" s="36" t="s">
        <v>1242</v>
      </c>
      <c r="D6" s="622" t="s">
        <v>1243</v>
      </c>
      <c r="E6" s="622"/>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200.25" customHeight="1" thickBot="1">
      <c r="A9" s="625" t="s">
        <v>1244</v>
      </c>
      <c r="B9" s="626"/>
      <c r="C9" s="625" t="s">
        <v>1245</v>
      </c>
      <c r="D9" s="626"/>
      <c r="E9" s="626"/>
      <c r="F9" s="1"/>
      <c r="G9" s="1"/>
      <c r="H9" s="1"/>
      <c r="I9" s="1"/>
      <c r="J9" s="1"/>
      <c r="K9" s="1"/>
      <c r="L9" s="1"/>
      <c r="M9" s="1"/>
      <c r="N9" s="1"/>
      <c r="O9" s="1"/>
      <c r="P9" s="1"/>
      <c r="Q9" s="1"/>
    </row>
    <row r="10" spans="1:17" ht="202.5" customHeight="1" thickBot="1">
      <c r="A10" s="626"/>
      <c r="B10" s="626"/>
      <c r="C10" s="626"/>
      <c r="D10" s="626"/>
      <c r="E10" s="626"/>
      <c r="F10" s="1"/>
      <c r="G10" s="1"/>
      <c r="H10" s="1"/>
      <c r="I10" s="1"/>
      <c r="J10" s="1"/>
      <c r="K10" s="1"/>
      <c r="L10" s="1"/>
      <c r="M10" s="1"/>
      <c r="N10" s="1"/>
      <c r="O10" s="1"/>
      <c r="P10" s="1"/>
      <c r="Q10" s="1"/>
    </row>
    <row r="11" spans="1:17" ht="19.5" customHeight="1" thickTop="1" thickBot="1">
      <c r="A11" s="388" t="s">
        <v>1042</v>
      </c>
      <c r="B11" s="389"/>
      <c r="C11" s="389"/>
      <c r="D11" s="389"/>
      <c r="E11" s="389"/>
      <c r="F11" s="1"/>
      <c r="G11" s="1"/>
      <c r="H11" s="1"/>
      <c r="I11" s="1"/>
      <c r="J11" s="1"/>
      <c r="K11" s="1"/>
      <c r="L11" s="1"/>
      <c r="M11" s="1"/>
      <c r="N11" s="1"/>
      <c r="O11" s="1"/>
      <c r="P11" s="1"/>
      <c r="Q11" s="1"/>
    </row>
    <row r="12" spans="1:17" ht="19.5" customHeight="1" thickTop="1" thickBot="1">
      <c r="A12" s="375" t="s">
        <v>1038</v>
      </c>
      <c r="B12" s="376"/>
      <c r="C12" s="377" t="s">
        <v>1039</v>
      </c>
      <c r="D12" s="378"/>
      <c r="E12" s="379"/>
      <c r="F12" s="1"/>
      <c r="G12" s="1"/>
      <c r="H12" s="1"/>
      <c r="I12" s="1"/>
      <c r="J12" s="1"/>
      <c r="K12" s="1"/>
      <c r="L12" s="1"/>
      <c r="M12" s="1"/>
      <c r="N12" s="1"/>
      <c r="O12" s="1"/>
      <c r="P12" s="1"/>
      <c r="Q12" s="1"/>
    </row>
    <row r="13" spans="1:17" ht="51" customHeight="1" thickBot="1">
      <c r="A13" s="358" t="s">
        <v>1043</v>
      </c>
      <c r="B13" s="359"/>
      <c r="C13" s="358" t="s">
        <v>1061</v>
      </c>
      <c r="D13" s="415"/>
      <c r="E13" s="359"/>
      <c r="F13" s="1"/>
      <c r="G13" s="1"/>
      <c r="H13" s="1"/>
      <c r="I13" s="1"/>
      <c r="J13" s="1"/>
      <c r="K13" s="1"/>
      <c r="L13" s="1"/>
      <c r="M13" s="1"/>
      <c r="N13" s="1"/>
      <c r="O13" s="1"/>
      <c r="P13" s="1"/>
      <c r="Q13" s="1"/>
    </row>
    <row r="14" spans="1:17" ht="18" thickBot="1">
      <c r="A14" s="606" t="s">
        <v>1045</v>
      </c>
      <c r="B14" s="606"/>
      <c r="C14" s="606"/>
      <c r="D14" s="606"/>
      <c r="E14" s="606"/>
      <c r="F14" s="1"/>
      <c r="G14" s="1"/>
      <c r="H14" s="1"/>
      <c r="I14" s="1"/>
      <c r="J14" s="1"/>
      <c r="K14" s="1"/>
      <c r="L14" s="1"/>
      <c r="M14" s="1"/>
      <c r="N14" s="1"/>
      <c r="O14" s="1"/>
      <c r="P14" s="1"/>
      <c r="Q14" s="1"/>
    </row>
    <row r="15" spans="1:17" ht="16.2" thickBot="1">
      <c r="A15" s="607" t="s">
        <v>1046</v>
      </c>
      <c r="B15" s="607"/>
      <c r="C15" s="609" t="s">
        <v>1047</v>
      </c>
      <c r="D15" s="609"/>
      <c r="E15" s="609"/>
      <c r="F15" s="1"/>
      <c r="G15" s="1"/>
      <c r="H15" s="1"/>
      <c r="I15" s="1"/>
      <c r="J15" s="1"/>
      <c r="K15" s="1"/>
      <c r="L15" s="1"/>
      <c r="M15" s="1"/>
      <c r="N15" s="1"/>
      <c r="O15" s="1"/>
      <c r="P15" s="1"/>
      <c r="Q15" s="1"/>
    </row>
    <row r="16" spans="1:17" ht="156" customHeight="1" thickBot="1">
      <c r="A16" s="601" t="s">
        <v>1246</v>
      </c>
      <c r="B16" s="602"/>
      <c r="C16" s="623" t="s">
        <v>1247</v>
      </c>
      <c r="D16" s="624"/>
      <c r="E16" s="624"/>
      <c r="F16" s="1"/>
      <c r="G16" s="1"/>
      <c r="H16" s="1"/>
      <c r="I16" s="1"/>
      <c r="J16" s="1"/>
      <c r="K16" s="1"/>
      <c r="L16" s="1"/>
      <c r="M16" s="1"/>
      <c r="N16" s="1"/>
      <c r="O16" s="1"/>
      <c r="P16" s="1"/>
      <c r="Q16" s="1"/>
    </row>
    <row r="17" spans="1:18" ht="14.4" thickBot="1">
      <c r="A17" s="604" t="s">
        <v>1050</v>
      </c>
      <c r="B17" s="604"/>
      <c r="C17" s="604" t="s">
        <v>1051</v>
      </c>
      <c r="D17" s="604"/>
      <c r="E17" s="604"/>
      <c r="F17" s="1"/>
      <c r="G17" s="1"/>
      <c r="H17" s="1"/>
      <c r="I17" s="1"/>
      <c r="J17" s="1"/>
      <c r="K17" s="1"/>
      <c r="L17" s="1"/>
      <c r="M17" s="1"/>
      <c r="N17" s="1"/>
      <c r="O17" s="1"/>
      <c r="P17" s="1"/>
      <c r="Q17" s="1"/>
    </row>
    <row r="18" spans="1:18" ht="243" customHeight="1" thickBot="1">
      <c r="A18" s="605" t="s">
        <v>1248</v>
      </c>
      <c r="B18" s="627"/>
      <c r="C18" s="599" t="s">
        <v>1249</v>
      </c>
      <c r="D18" s="600"/>
      <c r="E18" s="60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628"/>
      <c r="B24" s="629"/>
      <c r="C24" s="629"/>
      <c r="D24" s="1"/>
      <c r="E24" s="1"/>
      <c r="F24" s="1"/>
      <c r="G24" s="1"/>
      <c r="H24" s="1"/>
      <c r="I24" s="1"/>
      <c r="J24" s="1"/>
      <c r="K24" s="1"/>
      <c r="L24" s="1"/>
      <c r="M24" s="1"/>
      <c r="N24" s="1"/>
      <c r="O24" s="1"/>
      <c r="P24" s="1"/>
      <c r="Q24" s="1"/>
    </row>
    <row r="25" spans="1:18">
      <c r="A25" s="629"/>
      <c r="B25" s="629"/>
      <c r="C25" s="629"/>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5">
    <mergeCell ref="A17:B17"/>
    <mergeCell ref="C17:E17"/>
    <mergeCell ref="A18:B18"/>
    <mergeCell ref="C18:E18"/>
    <mergeCell ref="A24:C25"/>
    <mergeCell ref="A16:B16"/>
    <mergeCell ref="C16:E16"/>
    <mergeCell ref="A8:B8"/>
    <mergeCell ref="C8:E8"/>
    <mergeCell ref="A9:B10"/>
    <mergeCell ref="C9:E10"/>
    <mergeCell ref="A11:E11"/>
    <mergeCell ref="A12:B12"/>
    <mergeCell ref="C12:E12"/>
    <mergeCell ref="A13:B13"/>
    <mergeCell ref="C13:E13"/>
    <mergeCell ref="A14:E14"/>
    <mergeCell ref="A15:B15"/>
    <mergeCell ref="C15:E15"/>
    <mergeCell ref="A7:E7"/>
    <mergeCell ref="B1:D1"/>
    <mergeCell ref="A3:E3"/>
    <mergeCell ref="A4:E4"/>
    <mergeCell ref="D5:E5"/>
    <mergeCell ref="D6:E6"/>
  </mergeCells>
  <pageMargins left="0.7" right="0.7" top="0.75" bottom="0.75" header="0.3" footer="0.3"/>
  <pageSetup scale="34" orientation="portrait" r:id="rId1"/>
  <colBreaks count="1" manualBreakCount="1">
    <brk id="5"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1250</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285" customHeight="1" thickBot="1">
      <c r="A6" s="28" t="s">
        <v>1251</v>
      </c>
      <c r="B6" s="26" t="s">
        <v>1252</v>
      </c>
      <c r="C6" s="61" t="s">
        <v>1253</v>
      </c>
      <c r="D6" s="631" t="s">
        <v>1254</v>
      </c>
      <c r="E6" s="632"/>
      <c r="F6" s="1"/>
      <c r="G6" s="1"/>
      <c r="H6" s="1"/>
      <c r="I6" s="1"/>
      <c r="J6" s="1"/>
      <c r="K6" s="1"/>
      <c r="L6" s="1"/>
      <c r="M6" s="1"/>
      <c r="N6" s="1"/>
      <c r="O6" s="1"/>
      <c r="P6" s="1"/>
      <c r="Q6" s="1"/>
    </row>
    <row r="7" spans="1:17" ht="18.60000000000000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162" customHeight="1">
      <c r="A9" s="456" t="s">
        <v>1255</v>
      </c>
      <c r="B9" s="457"/>
      <c r="C9" s="399" t="s">
        <v>1256</v>
      </c>
      <c r="D9" s="635"/>
      <c r="E9" s="636"/>
      <c r="F9" s="1"/>
      <c r="G9" s="1"/>
      <c r="H9" s="1"/>
      <c r="I9" s="1"/>
      <c r="J9" s="1"/>
      <c r="K9" s="1"/>
      <c r="L9" s="1"/>
      <c r="M9" s="1"/>
      <c r="N9" s="1"/>
      <c r="O9" s="1"/>
      <c r="P9" s="1"/>
      <c r="Q9" s="1"/>
    </row>
    <row r="10" spans="1:17" ht="14.4" thickBot="1">
      <c r="A10" s="633"/>
      <c r="B10" s="634"/>
      <c r="C10" s="637"/>
      <c r="D10" s="638"/>
      <c r="E10" s="639"/>
      <c r="F10" s="1"/>
      <c r="G10" s="1"/>
      <c r="H10" s="1"/>
      <c r="I10" s="1"/>
      <c r="J10" s="1"/>
      <c r="K10" s="1"/>
      <c r="L10" s="1"/>
      <c r="M10" s="1"/>
      <c r="N10" s="1"/>
      <c r="O10" s="1"/>
      <c r="P10" s="1"/>
      <c r="Q10" s="1"/>
    </row>
    <row r="11" spans="1:17" ht="18.600000000000001" thickTop="1" thickBot="1">
      <c r="A11" s="388" t="s">
        <v>1042</v>
      </c>
      <c r="B11" s="389"/>
      <c r="C11" s="389"/>
      <c r="D11" s="389"/>
      <c r="E11" s="389"/>
      <c r="F11" s="1"/>
      <c r="G11" s="1"/>
      <c r="H11" s="1"/>
      <c r="I11" s="1"/>
      <c r="J11" s="1"/>
      <c r="K11" s="1"/>
      <c r="L11" s="1"/>
      <c r="M11" s="1"/>
      <c r="N11" s="1"/>
      <c r="O11" s="1"/>
      <c r="P11" s="1"/>
      <c r="Q11" s="1"/>
    </row>
    <row r="12" spans="1:17" ht="18.600000000000001" thickTop="1" thickBot="1">
      <c r="A12" s="375" t="s">
        <v>1038</v>
      </c>
      <c r="B12" s="376"/>
      <c r="C12" s="377" t="s">
        <v>1039</v>
      </c>
      <c r="D12" s="378"/>
      <c r="E12" s="379"/>
      <c r="F12" s="1"/>
      <c r="G12" s="1"/>
      <c r="H12" s="1"/>
      <c r="I12" s="1"/>
      <c r="J12" s="1"/>
      <c r="K12" s="1"/>
      <c r="L12" s="1"/>
      <c r="M12" s="1"/>
      <c r="N12" s="1"/>
      <c r="O12" s="1"/>
      <c r="P12" s="1"/>
      <c r="Q12" s="1"/>
    </row>
    <row r="13" spans="1:17" ht="33.75"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175.5" customHeight="1" thickBot="1">
      <c r="A16" s="482" t="s">
        <v>1257</v>
      </c>
      <c r="B16" s="546"/>
      <c r="C16" s="588" t="s">
        <v>1258</v>
      </c>
      <c r="D16" s="630"/>
      <c r="E16" s="630"/>
      <c r="F16" s="1"/>
      <c r="G16" s="1"/>
      <c r="H16" s="1"/>
      <c r="I16" s="1"/>
      <c r="J16" s="1"/>
      <c r="K16" s="1"/>
      <c r="L16" s="1"/>
      <c r="M16" s="1"/>
      <c r="N16" s="1"/>
      <c r="O16" s="1"/>
      <c r="P16" s="1"/>
      <c r="Q16" s="1"/>
    </row>
    <row r="17" spans="1:18" ht="29.25" customHeight="1" thickBot="1">
      <c r="A17" s="350" t="s">
        <v>1050</v>
      </c>
      <c r="B17" s="351"/>
      <c r="C17" s="352" t="s">
        <v>1259</v>
      </c>
      <c r="D17" s="353"/>
      <c r="E17" s="354"/>
      <c r="F17" s="1"/>
      <c r="G17" s="1"/>
      <c r="H17" s="1"/>
      <c r="I17" s="1"/>
      <c r="J17" s="1"/>
      <c r="K17" s="1"/>
      <c r="L17" s="1"/>
      <c r="M17" s="1"/>
      <c r="N17" s="1"/>
      <c r="O17" s="1"/>
      <c r="P17" s="1"/>
      <c r="Q17" s="1"/>
    </row>
    <row r="18" spans="1:18" ht="257.25" customHeight="1" thickBot="1">
      <c r="A18" s="439" t="s">
        <v>1260</v>
      </c>
      <c r="B18" s="440"/>
      <c r="C18" s="590" t="s">
        <v>1261</v>
      </c>
      <c r="D18" s="591"/>
      <c r="E18" s="5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R53"/>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5546875" style="2" bestFit="1" customWidth="1"/>
    <col min="8" max="8" width="37.88671875" style="2" customWidth="1"/>
    <col min="9" max="9" width="11.109375" style="2" customWidth="1"/>
    <col min="10" max="10" width="14.44140625" style="2" bestFit="1" customWidth="1"/>
    <col min="11" max="11" width="11.44140625" style="2" bestFit="1" customWidth="1"/>
    <col min="12" max="13" width="11.44140625" style="2"/>
    <col min="14" max="14" width="16.5546875" style="2" bestFit="1" customWidth="1"/>
    <col min="15" max="16384" width="11.44140625" style="2"/>
  </cols>
  <sheetData>
    <row r="1" spans="1:17" ht="100.5" customHeight="1" thickBot="1">
      <c r="A1" s="53"/>
      <c r="B1" s="380" t="s">
        <v>0</v>
      </c>
      <c r="C1" s="380"/>
      <c r="D1" s="380"/>
      <c r="E1" s="46" t="s">
        <v>1</v>
      </c>
      <c r="F1" s="1"/>
      <c r="G1" s="1"/>
      <c r="H1" s="1"/>
      <c r="I1" s="1"/>
      <c r="J1" s="1"/>
      <c r="K1" s="1"/>
      <c r="L1" s="1"/>
      <c r="M1" s="1"/>
      <c r="N1" s="1"/>
      <c r="O1" s="1"/>
      <c r="P1" s="1"/>
      <c r="Q1" s="1"/>
    </row>
    <row r="2" spans="1:17" ht="10.5" customHeight="1" thickBot="1">
      <c r="A2" s="54"/>
      <c r="B2" s="55"/>
      <c r="C2" s="56"/>
      <c r="D2" s="57" t="s">
        <v>1119</v>
      </c>
    </row>
    <row r="3" spans="1:17" ht="18" thickBot="1">
      <c r="A3" s="381" t="s">
        <v>1027</v>
      </c>
      <c r="B3" s="382"/>
      <c r="C3" s="382"/>
      <c r="D3" s="382"/>
      <c r="E3" s="383"/>
      <c r="F3" s="1"/>
      <c r="G3" s="1"/>
      <c r="H3" s="1"/>
      <c r="I3" s="1"/>
      <c r="J3" s="1"/>
      <c r="K3" s="1"/>
      <c r="L3" s="1"/>
      <c r="M3" s="1"/>
      <c r="N3" s="1"/>
      <c r="O3" s="1"/>
      <c r="P3" s="1"/>
      <c r="Q3" s="1"/>
    </row>
    <row r="4" spans="1:17" ht="18" thickBot="1">
      <c r="A4" s="488" t="s">
        <v>1262</v>
      </c>
      <c r="B4" s="488"/>
      <c r="C4" s="488"/>
      <c r="D4" s="488"/>
      <c r="E4" s="489"/>
      <c r="F4" s="1"/>
      <c r="G4" s="1"/>
      <c r="H4" s="1"/>
      <c r="I4" s="1"/>
      <c r="J4" s="1"/>
      <c r="K4" s="1"/>
      <c r="L4" s="1"/>
      <c r="M4" s="1"/>
      <c r="N4" s="1"/>
      <c r="O4" s="1"/>
      <c r="P4" s="1"/>
      <c r="Q4" s="1"/>
    </row>
    <row r="5" spans="1:17" ht="24.9" customHeight="1" thickBot="1">
      <c r="A5" s="49" t="s">
        <v>1029</v>
      </c>
      <c r="B5" s="50" t="s">
        <v>1030</v>
      </c>
      <c r="C5" s="50" t="s">
        <v>1031</v>
      </c>
      <c r="D5" s="368" t="s">
        <v>1032</v>
      </c>
      <c r="E5" s="370"/>
      <c r="F5" s="1"/>
      <c r="G5" s="1"/>
      <c r="H5" s="1"/>
      <c r="I5" s="1"/>
      <c r="J5" s="1"/>
      <c r="K5" s="1"/>
      <c r="L5" s="1"/>
      <c r="M5" s="1"/>
      <c r="N5" s="1"/>
      <c r="O5" s="1"/>
      <c r="P5" s="1"/>
      <c r="Q5" s="1"/>
    </row>
    <row r="6" spans="1:17" ht="115.5" customHeight="1" thickBot="1">
      <c r="A6" s="81" t="s">
        <v>1263</v>
      </c>
      <c r="B6" s="59" t="s">
        <v>1264</v>
      </c>
      <c r="C6" s="60" t="s">
        <v>1265</v>
      </c>
      <c r="D6" s="640" t="s">
        <v>1266</v>
      </c>
      <c r="E6" s="641"/>
      <c r="F6" s="1"/>
      <c r="G6" s="1"/>
      <c r="H6" s="1"/>
      <c r="I6" s="1"/>
      <c r="J6" s="1"/>
      <c r="K6" s="1"/>
      <c r="L6" s="1"/>
      <c r="M6" s="1"/>
      <c r="N6" s="1"/>
      <c r="O6" s="1"/>
      <c r="P6" s="1"/>
      <c r="Q6" s="1"/>
    </row>
    <row r="7" spans="1:17" ht="18" thickBot="1">
      <c r="A7" s="381" t="s">
        <v>1027</v>
      </c>
      <c r="B7" s="382"/>
      <c r="C7" s="382"/>
      <c r="D7" s="382"/>
      <c r="E7" s="383"/>
    </row>
    <row r="8" spans="1:17" ht="18" thickBot="1">
      <c r="A8" s="483" t="s">
        <v>1038</v>
      </c>
      <c r="B8" s="484"/>
      <c r="C8" s="485" t="s">
        <v>1039</v>
      </c>
      <c r="D8" s="486"/>
      <c r="E8" s="487"/>
      <c r="F8" s="1"/>
      <c r="G8" s="1"/>
      <c r="H8" s="1"/>
      <c r="I8" s="1"/>
      <c r="J8" s="1"/>
      <c r="K8" s="1"/>
      <c r="L8" s="1"/>
      <c r="M8" s="1"/>
      <c r="N8" s="1"/>
      <c r="O8" s="1"/>
      <c r="P8" s="1"/>
      <c r="Q8" s="1"/>
    </row>
    <row r="9" spans="1:17" ht="132" customHeight="1">
      <c r="A9" s="642" t="s">
        <v>1267</v>
      </c>
      <c r="B9" s="643"/>
      <c r="C9" s="642" t="s">
        <v>1268</v>
      </c>
      <c r="D9" s="646"/>
      <c r="E9" s="646"/>
      <c r="F9" s="1"/>
      <c r="G9" s="1"/>
      <c r="H9" s="1"/>
      <c r="I9" s="1"/>
      <c r="J9" s="1"/>
      <c r="K9" s="1"/>
      <c r="L9" s="1"/>
      <c r="M9" s="1"/>
      <c r="N9" s="1"/>
      <c r="O9" s="1"/>
      <c r="P9" s="1"/>
      <c r="Q9" s="1"/>
    </row>
    <row r="10" spans="1:17" ht="132" customHeight="1" thickBot="1">
      <c r="A10" s="644"/>
      <c r="B10" s="645"/>
      <c r="C10" s="647"/>
      <c r="D10" s="648"/>
      <c r="E10" s="648"/>
      <c r="F10" s="1"/>
      <c r="G10" s="1"/>
      <c r="H10" s="1"/>
      <c r="I10" s="1"/>
      <c r="J10" s="1"/>
      <c r="K10" s="1"/>
      <c r="L10" s="1"/>
      <c r="M10" s="1"/>
      <c r="N10" s="1"/>
      <c r="O10" s="1"/>
      <c r="P10" s="1"/>
      <c r="Q10" s="1"/>
    </row>
    <row r="11" spans="1:17" ht="31.5" customHeight="1" thickBot="1">
      <c r="A11" s="381" t="s">
        <v>1042</v>
      </c>
      <c r="B11" s="382"/>
      <c r="C11" s="382"/>
      <c r="D11" s="382"/>
      <c r="E11" s="383"/>
      <c r="F11" s="1"/>
      <c r="G11" s="1"/>
      <c r="H11" s="1"/>
      <c r="I11" s="1"/>
      <c r="J11" s="1"/>
      <c r="K11" s="1"/>
      <c r="L11" s="1"/>
      <c r="M11" s="1"/>
      <c r="N11" s="1"/>
      <c r="O11" s="1"/>
      <c r="P11" s="1"/>
      <c r="Q11" s="1"/>
    </row>
    <row r="12" spans="1:17" ht="31.5" customHeight="1" thickBot="1">
      <c r="A12" s="483" t="s">
        <v>1038</v>
      </c>
      <c r="B12" s="484"/>
      <c r="C12" s="485" t="s">
        <v>1039</v>
      </c>
      <c r="D12" s="486"/>
      <c r="E12" s="487"/>
      <c r="F12" s="1"/>
      <c r="G12" s="1"/>
      <c r="H12" s="1"/>
      <c r="I12" s="1"/>
      <c r="J12" s="1"/>
      <c r="K12" s="1"/>
      <c r="L12" s="1"/>
      <c r="M12" s="1"/>
      <c r="N12" s="1"/>
      <c r="O12" s="1"/>
      <c r="P12" s="1"/>
      <c r="Q12" s="1"/>
    </row>
    <row r="13" spans="1:17" ht="31.5" customHeight="1" thickBot="1">
      <c r="A13" s="358" t="s">
        <v>1043</v>
      </c>
      <c r="B13" s="359"/>
      <c r="C13" s="358" t="s">
        <v>1061</v>
      </c>
      <c r="D13" s="415"/>
      <c r="E13" s="359"/>
      <c r="F13" s="1"/>
      <c r="G13" s="1"/>
      <c r="H13" s="1"/>
      <c r="I13" s="1"/>
      <c r="J13" s="1"/>
      <c r="K13" s="1"/>
      <c r="L13" s="1"/>
      <c r="M13" s="1"/>
      <c r="N13" s="1"/>
      <c r="O13" s="1"/>
      <c r="P13" s="1"/>
      <c r="Q13" s="1"/>
    </row>
    <row r="14" spans="1:17" ht="18" thickBot="1">
      <c r="A14" s="502" t="s">
        <v>1045</v>
      </c>
      <c r="B14" s="503"/>
      <c r="C14" s="503"/>
      <c r="D14" s="503"/>
      <c r="E14" s="504"/>
      <c r="F14" s="1"/>
      <c r="G14" s="1"/>
      <c r="H14" s="1"/>
      <c r="I14" s="1"/>
      <c r="J14" s="1"/>
      <c r="K14" s="1"/>
      <c r="L14" s="1"/>
      <c r="M14" s="1"/>
      <c r="N14" s="1"/>
      <c r="O14" s="1"/>
      <c r="P14" s="1"/>
      <c r="Q14" s="1"/>
    </row>
    <row r="15" spans="1:17" ht="16.2" thickBot="1">
      <c r="A15" s="366" t="s">
        <v>1046</v>
      </c>
      <c r="B15" s="367"/>
      <c r="C15" s="654" t="s">
        <v>1047</v>
      </c>
      <c r="D15" s="655"/>
      <c r="E15" s="656"/>
      <c r="F15" s="1"/>
      <c r="G15" s="1"/>
      <c r="H15" s="1"/>
      <c r="I15" s="1"/>
      <c r="J15" s="1"/>
      <c r="K15" s="1"/>
      <c r="L15" s="1"/>
      <c r="M15" s="1"/>
      <c r="N15" s="1"/>
      <c r="O15" s="1"/>
      <c r="P15" s="1"/>
      <c r="Q15" s="1"/>
    </row>
    <row r="16" spans="1:17" ht="163.5" customHeight="1" thickBot="1">
      <c r="A16" s="499" t="s">
        <v>1269</v>
      </c>
      <c r="B16" s="505"/>
      <c r="C16" s="499" t="s">
        <v>1270</v>
      </c>
      <c r="D16" s="506"/>
      <c r="E16" s="507"/>
      <c r="F16" s="1"/>
      <c r="G16" s="1"/>
      <c r="H16" s="1"/>
      <c r="I16" s="1"/>
      <c r="J16" s="1"/>
      <c r="K16" s="1"/>
      <c r="L16" s="1"/>
      <c r="M16" s="1"/>
      <c r="N16" s="1"/>
      <c r="O16" s="1"/>
      <c r="P16" s="1"/>
      <c r="Q16" s="1"/>
    </row>
    <row r="17" spans="1:18" ht="16.2" thickBot="1">
      <c r="A17" s="649" t="s">
        <v>1050</v>
      </c>
      <c r="B17" s="650"/>
      <c r="C17" s="651" t="s">
        <v>1051</v>
      </c>
      <c r="D17" s="652"/>
      <c r="E17" s="653"/>
      <c r="F17" s="1"/>
      <c r="G17" s="1"/>
      <c r="H17" s="1"/>
      <c r="I17" s="1"/>
      <c r="J17" s="1"/>
      <c r="K17" s="1"/>
      <c r="L17" s="1"/>
      <c r="M17" s="1"/>
      <c r="N17" s="1"/>
      <c r="O17" s="1"/>
      <c r="P17" s="1"/>
      <c r="Q17" s="1"/>
    </row>
    <row r="18" spans="1:18" ht="111.9" customHeight="1" thickBot="1">
      <c r="A18" s="499" t="s">
        <v>1271</v>
      </c>
      <c r="B18" s="500"/>
      <c r="C18" s="499" t="s">
        <v>1272</v>
      </c>
      <c r="D18" s="500"/>
      <c r="E18" s="50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8F76-CF0D-4F58-903A-0524A9354F67}">
  <dimension ref="A1:Y136"/>
  <sheetViews>
    <sheetView tabSelected="1" topLeftCell="J1" zoomScale="77" zoomScaleNormal="25" zoomScaleSheetLayoutView="70" workbookViewId="0">
      <selection activeCell="A5" sqref="A5:O5"/>
    </sheetView>
  </sheetViews>
  <sheetFormatPr baseColWidth="10" defaultColWidth="11.44140625" defaultRowHeight="13.2"/>
  <cols>
    <col min="1" max="1" width="10.44140625" style="8" customWidth="1"/>
    <col min="2" max="2" width="51.109375" style="8" customWidth="1"/>
    <col min="3" max="3" width="35.33203125" style="8" customWidth="1"/>
    <col min="4" max="4" width="69.109375" style="8" customWidth="1"/>
    <col min="5" max="5" width="67.5546875" style="8" customWidth="1"/>
    <col min="6" max="6" width="41.5546875" style="8" customWidth="1"/>
    <col min="7" max="7" width="13.6640625" style="8" customWidth="1"/>
    <col min="8" max="8" width="16.33203125" style="8" customWidth="1"/>
    <col min="9" max="9" width="79.6640625" style="8" customWidth="1"/>
    <col min="10" max="10" width="24" style="8" customWidth="1"/>
    <col min="11" max="11" width="18" style="8" customWidth="1"/>
    <col min="12" max="12" width="18.109375" style="8" customWidth="1"/>
    <col min="13" max="13" width="43.33203125" style="8" customWidth="1"/>
    <col min="14" max="14" width="13.5546875" style="8" customWidth="1"/>
    <col min="15" max="15" width="33.33203125" style="8" customWidth="1"/>
    <col min="16" max="16" width="60" style="8" customWidth="1"/>
    <col min="17" max="17" width="37.88671875" style="8" customWidth="1"/>
    <col min="18" max="16384" width="11.44140625" style="8"/>
  </cols>
  <sheetData>
    <row r="1" spans="1:25" s="2" customFormat="1" ht="26.25" customHeight="1">
      <c r="A1" s="317"/>
      <c r="B1" s="318"/>
      <c r="C1" s="270" t="s">
        <v>136</v>
      </c>
      <c r="D1" s="323"/>
      <c r="E1" s="323"/>
      <c r="F1" s="323"/>
      <c r="G1" s="323"/>
      <c r="H1" s="323"/>
      <c r="I1" s="323"/>
      <c r="J1" s="323"/>
      <c r="K1" s="323"/>
      <c r="L1" s="323"/>
      <c r="M1" s="323"/>
      <c r="N1" s="304" t="s">
        <v>137</v>
      </c>
      <c r="O1" s="305"/>
      <c r="P1" s="305"/>
      <c r="Q1" s="306"/>
      <c r="R1" s="1"/>
      <c r="S1" s="1"/>
      <c r="T1" s="1"/>
      <c r="U1" s="1"/>
      <c r="V1" s="1"/>
      <c r="W1" s="1"/>
      <c r="X1" s="1"/>
      <c r="Y1" s="1"/>
    </row>
    <row r="2" spans="1:25" s="2" customFormat="1" ht="26.25" customHeight="1">
      <c r="A2" s="319"/>
      <c r="B2" s="320"/>
      <c r="C2" s="324"/>
      <c r="D2" s="325"/>
      <c r="E2" s="325"/>
      <c r="F2" s="325"/>
      <c r="G2" s="325"/>
      <c r="H2" s="325"/>
      <c r="I2" s="325"/>
      <c r="J2" s="325"/>
      <c r="K2" s="325"/>
      <c r="L2" s="325"/>
      <c r="M2" s="325"/>
      <c r="N2" s="307"/>
      <c r="O2" s="308"/>
      <c r="P2" s="308"/>
      <c r="Q2" s="309"/>
      <c r="R2" s="1"/>
      <c r="S2" s="1"/>
      <c r="T2" s="1"/>
      <c r="U2" s="1"/>
      <c r="V2" s="1"/>
      <c r="W2" s="1"/>
      <c r="X2" s="1"/>
      <c r="Y2" s="1"/>
    </row>
    <row r="3" spans="1:25" s="2" customFormat="1" ht="26.25" customHeight="1">
      <c r="A3" s="319"/>
      <c r="B3" s="320"/>
      <c r="C3" s="324"/>
      <c r="D3" s="325"/>
      <c r="E3" s="325"/>
      <c r="F3" s="325"/>
      <c r="G3" s="325"/>
      <c r="H3" s="325"/>
      <c r="I3" s="325"/>
      <c r="J3" s="325"/>
      <c r="K3" s="325"/>
      <c r="L3" s="325"/>
      <c r="M3" s="325"/>
      <c r="N3" s="307"/>
      <c r="O3" s="308"/>
      <c r="P3" s="308"/>
      <c r="Q3" s="309"/>
      <c r="R3" s="1"/>
      <c r="S3" s="1"/>
      <c r="T3" s="1"/>
      <c r="U3" s="1"/>
      <c r="V3" s="1"/>
      <c r="W3" s="1"/>
      <c r="X3" s="1"/>
      <c r="Y3" s="1"/>
    </row>
    <row r="4" spans="1:25" s="2" customFormat="1" ht="26.25" customHeight="1">
      <c r="A4" s="321"/>
      <c r="B4" s="322"/>
      <c r="C4" s="326"/>
      <c r="D4" s="327"/>
      <c r="E4" s="327"/>
      <c r="F4" s="327"/>
      <c r="G4" s="327"/>
      <c r="H4" s="327"/>
      <c r="I4" s="327"/>
      <c r="J4" s="327"/>
      <c r="K4" s="327"/>
      <c r="L4" s="327"/>
      <c r="M4" s="327"/>
      <c r="N4" s="310"/>
      <c r="O4" s="311"/>
      <c r="P4" s="311"/>
      <c r="Q4" s="312"/>
      <c r="R4" s="1"/>
      <c r="S4" s="1"/>
      <c r="T4" s="1"/>
      <c r="U4" s="1"/>
      <c r="V4" s="1"/>
      <c r="W4" s="1"/>
      <c r="X4" s="1"/>
      <c r="Y4" s="1"/>
    </row>
    <row r="5" spans="1:25" s="5" customFormat="1" ht="18.75" customHeight="1">
      <c r="A5" s="313" t="s">
        <v>2</v>
      </c>
      <c r="B5" s="314"/>
      <c r="C5" s="314"/>
      <c r="D5" s="314"/>
      <c r="E5" s="314"/>
      <c r="F5" s="314"/>
      <c r="G5" s="314"/>
      <c r="H5" s="314"/>
      <c r="I5" s="314"/>
      <c r="J5" s="314"/>
      <c r="K5" s="314"/>
      <c r="L5" s="314"/>
      <c r="M5" s="314"/>
      <c r="N5" s="314"/>
      <c r="O5" s="314"/>
      <c r="P5" s="315" t="s">
        <v>138</v>
      </c>
      <c r="Q5" s="316"/>
    </row>
    <row r="6" spans="1:25" ht="39.6">
      <c r="A6" s="41" t="s">
        <v>139</v>
      </c>
      <c r="B6" s="42" t="s">
        <v>140</v>
      </c>
      <c r="C6" s="42" t="s">
        <v>141</v>
      </c>
      <c r="D6" s="42" t="s">
        <v>142</v>
      </c>
      <c r="E6" s="42" t="s">
        <v>143</v>
      </c>
      <c r="F6" s="42" t="s">
        <v>144</v>
      </c>
      <c r="G6" s="42" t="s">
        <v>145</v>
      </c>
      <c r="H6" s="42" t="s">
        <v>146</v>
      </c>
      <c r="I6" s="42" t="s">
        <v>147</v>
      </c>
      <c r="J6" s="42" t="s">
        <v>148</v>
      </c>
      <c r="K6" s="42" t="s">
        <v>149</v>
      </c>
      <c r="L6" s="42" t="s">
        <v>150</v>
      </c>
      <c r="M6" s="43" t="s">
        <v>151</v>
      </c>
      <c r="N6" s="42" t="s">
        <v>152</v>
      </c>
      <c r="O6" s="44" t="s">
        <v>153</v>
      </c>
      <c r="P6" s="96" t="s">
        <v>154</v>
      </c>
      <c r="Q6" s="97" t="s">
        <v>155</v>
      </c>
    </row>
    <row r="7" spans="1:25" s="11" customFormat="1" ht="103.5" customHeight="1">
      <c r="A7" s="259">
        <v>1</v>
      </c>
      <c r="B7" s="260" t="s">
        <v>156</v>
      </c>
      <c r="C7" s="260" t="s">
        <v>157</v>
      </c>
      <c r="D7" s="258" t="s">
        <v>158</v>
      </c>
      <c r="E7" s="261" t="s">
        <v>159</v>
      </c>
      <c r="F7" s="258" t="s">
        <v>160</v>
      </c>
      <c r="G7" s="262" t="s">
        <v>161</v>
      </c>
      <c r="H7" s="260" t="s">
        <v>162</v>
      </c>
      <c r="I7" s="257" t="s">
        <v>163</v>
      </c>
      <c r="J7" s="10" t="s">
        <v>164</v>
      </c>
      <c r="K7" s="10" t="s">
        <v>157</v>
      </c>
      <c r="L7" s="10" t="s">
        <v>165</v>
      </c>
      <c r="M7" s="92">
        <v>100</v>
      </c>
      <c r="N7" s="260" t="s">
        <v>166</v>
      </c>
      <c r="O7" s="95" t="s">
        <v>167</v>
      </c>
      <c r="P7" s="94"/>
      <c r="Q7" s="94"/>
    </row>
    <row r="8" spans="1:25" s="11" customFormat="1" ht="38.25" customHeight="1">
      <c r="A8" s="302">
        <v>2</v>
      </c>
      <c r="B8" s="303" t="s">
        <v>168</v>
      </c>
      <c r="C8" s="303" t="s">
        <v>169</v>
      </c>
      <c r="D8" s="328" t="s">
        <v>170</v>
      </c>
      <c r="E8" s="331" t="s">
        <v>171</v>
      </c>
      <c r="F8" s="334" t="s">
        <v>172</v>
      </c>
      <c r="G8" s="337" t="s">
        <v>161</v>
      </c>
      <c r="H8" s="296" t="s">
        <v>162</v>
      </c>
      <c r="I8" s="296" t="s">
        <v>173</v>
      </c>
      <c r="J8" s="299"/>
      <c r="K8" s="299"/>
      <c r="L8" s="299" t="s">
        <v>174</v>
      </c>
      <c r="M8" s="296">
        <v>100</v>
      </c>
      <c r="N8" s="296" t="s">
        <v>166</v>
      </c>
      <c r="O8" s="343" t="s">
        <v>175</v>
      </c>
      <c r="P8" s="340"/>
      <c r="Q8" s="340"/>
    </row>
    <row r="9" spans="1:25" s="11" customFormat="1" ht="38.25" customHeight="1">
      <c r="A9" s="302"/>
      <c r="B9" s="303"/>
      <c r="C9" s="303"/>
      <c r="D9" s="329"/>
      <c r="E9" s="332"/>
      <c r="F9" s="335"/>
      <c r="G9" s="338"/>
      <c r="H9" s="297"/>
      <c r="I9" s="297"/>
      <c r="J9" s="300"/>
      <c r="K9" s="300"/>
      <c r="L9" s="300"/>
      <c r="M9" s="297"/>
      <c r="N9" s="297"/>
      <c r="O9" s="344"/>
      <c r="P9" s="341"/>
      <c r="Q9" s="341"/>
    </row>
    <row r="10" spans="1:25" s="11" customFormat="1" ht="38.25" customHeight="1">
      <c r="A10" s="302"/>
      <c r="B10" s="303"/>
      <c r="C10" s="303"/>
      <c r="D10" s="329"/>
      <c r="E10" s="332"/>
      <c r="F10" s="335"/>
      <c r="G10" s="338"/>
      <c r="H10" s="297"/>
      <c r="I10" s="297"/>
      <c r="J10" s="300"/>
      <c r="K10" s="300"/>
      <c r="L10" s="300"/>
      <c r="M10" s="297"/>
      <c r="N10" s="297"/>
      <c r="O10" s="344"/>
      <c r="P10" s="341"/>
      <c r="Q10" s="341"/>
    </row>
    <row r="11" spans="1:25" s="11" customFormat="1" ht="38.25" customHeight="1">
      <c r="A11" s="302">
        <v>3</v>
      </c>
      <c r="B11" s="303" t="s">
        <v>176</v>
      </c>
      <c r="C11" s="303" t="s">
        <v>177</v>
      </c>
      <c r="D11" s="329"/>
      <c r="E11" s="332"/>
      <c r="F11" s="335"/>
      <c r="G11" s="338"/>
      <c r="H11" s="297"/>
      <c r="I11" s="297"/>
      <c r="J11" s="300"/>
      <c r="K11" s="300"/>
      <c r="L11" s="300"/>
      <c r="M11" s="297"/>
      <c r="N11" s="297"/>
      <c r="O11" s="344"/>
      <c r="P11" s="341"/>
      <c r="Q11" s="341"/>
    </row>
    <row r="12" spans="1:25" s="11" customFormat="1" ht="38.25" customHeight="1">
      <c r="A12" s="302"/>
      <c r="B12" s="303"/>
      <c r="C12" s="303"/>
      <c r="D12" s="329"/>
      <c r="E12" s="332"/>
      <c r="F12" s="335"/>
      <c r="G12" s="338"/>
      <c r="H12" s="297"/>
      <c r="I12" s="297"/>
      <c r="J12" s="300"/>
      <c r="K12" s="300"/>
      <c r="L12" s="300"/>
      <c r="M12" s="297"/>
      <c r="N12" s="297"/>
      <c r="O12" s="344"/>
      <c r="P12" s="341"/>
      <c r="Q12" s="341"/>
    </row>
    <row r="13" spans="1:25" s="11" customFormat="1" ht="38.25" customHeight="1">
      <c r="A13" s="302"/>
      <c r="B13" s="303"/>
      <c r="C13" s="303"/>
      <c r="D13" s="329"/>
      <c r="E13" s="332"/>
      <c r="F13" s="335"/>
      <c r="G13" s="338"/>
      <c r="H13" s="297"/>
      <c r="I13" s="297"/>
      <c r="J13" s="300"/>
      <c r="K13" s="300"/>
      <c r="L13" s="300"/>
      <c r="M13" s="297"/>
      <c r="N13" s="297"/>
      <c r="O13" s="344"/>
      <c r="P13" s="341"/>
      <c r="Q13" s="341"/>
    </row>
    <row r="14" spans="1:25" s="11" customFormat="1" ht="38.25" customHeight="1">
      <c r="A14" s="302">
        <v>4</v>
      </c>
      <c r="B14" s="303" t="s">
        <v>178</v>
      </c>
      <c r="C14" s="303" t="s">
        <v>179</v>
      </c>
      <c r="D14" s="329"/>
      <c r="E14" s="332"/>
      <c r="F14" s="335"/>
      <c r="G14" s="338"/>
      <c r="H14" s="297"/>
      <c r="I14" s="297"/>
      <c r="J14" s="300"/>
      <c r="K14" s="300"/>
      <c r="L14" s="300"/>
      <c r="M14" s="297"/>
      <c r="N14" s="297"/>
      <c r="O14" s="344"/>
      <c r="P14" s="341"/>
      <c r="Q14" s="341"/>
    </row>
    <row r="15" spans="1:25" s="11" customFormat="1" ht="38.25" customHeight="1">
      <c r="A15" s="302"/>
      <c r="B15" s="303"/>
      <c r="C15" s="303"/>
      <c r="D15" s="329"/>
      <c r="E15" s="332"/>
      <c r="F15" s="335"/>
      <c r="G15" s="338"/>
      <c r="H15" s="297"/>
      <c r="I15" s="297"/>
      <c r="J15" s="300"/>
      <c r="K15" s="300"/>
      <c r="L15" s="300"/>
      <c r="M15" s="297"/>
      <c r="N15" s="297"/>
      <c r="O15" s="344"/>
      <c r="P15" s="341"/>
      <c r="Q15" s="341"/>
    </row>
    <row r="16" spans="1:25" s="11" customFormat="1" ht="38.25" customHeight="1">
      <c r="A16" s="302"/>
      <c r="B16" s="303"/>
      <c r="C16" s="303"/>
      <c r="D16" s="329"/>
      <c r="E16" s="332"/>
      <c r="F16" s="335"/>
      <c r="G16" s="338"/>
      <c r="H16" s="297"/>
      <c r="I16" s="297"/>
      <c r="J16" s="300"/>
      <c r="K16" s="300"/>
      <c r="L16" s="300"/>
      <c r="M16" s="297"/>
      <c r="N16" s="297"/>
      <c r="O16" s="344"/>
      <c r="P16" s="341"/>
      <c r="Q16" s="341"/>
    </row>
    <row r="17" spans="1:17" s="11" customFormat="1" ht="38.25" customHeight="1">
      <c r="A17" s="302">
        <v>5</v>
      </c>
      <c r="B17" s="303" t="s">
        <v>180</v>
      </c>
      <c r="C17" s="303" t="s">
        <v>181</v>
      </c>
      <c r="D17" s="329"/>
      <c r="E17" s="332"/>
      <c r="F17" s="335"/>
      <c r="G17" s="338"/>
      <c r="H17" s="297"/>
      <c r="I17" s="297"/>
      <c r="J17" s="300"/>
      <c r="K17" s="300"/>
      <c r="L17" s="300"/>
      <c r="M17" s="297"/>
      <c r="N17" s="297"/>
      <c r="O17" s="344"/>
      <c r="P17" s="341"/>
      <c r="Q17" s="341"/>
    </row>
    <row r="18" spans="1:17" s="11" customFormat="1" ht="38.25" customHeight="1">
      <c r="A18" s="302"/>
      <c r="B18" s="303"/>
      <c r="C18" s="303"/>
      <c r="D18" s="329"/>
      <c r="E18" s="332"/>
      <c r="F18" s="335"/>
      <c r="G18" s="338"/>
      <c r="H18" s="297"/>
      <c r="I18" s="297"/>
      <c r="J18" s="300"/>
      <c r="K18" s="300"/>
      <c r="L18" s="300"/>
      <c r="M18" s="297"/>
      <c r="N18" s="297"/>
      <c r="O18" s="344"/>
      <c r="P18" s="341"/>
      <c r="Q18" s="341"/>
    </row>
    <row r="19" spans="1:17" s="11" customFormat="1" ht="38.25" customHeight="1">
      <c r="A19" s="302"/>
      <c r="B19" s="303"/>
      <c r="C19" s="303"/>
      <c r="D19" s="329"/>
      <c r="E19" s="332"/>
      <c r="F19" s="335"/>
      <c r="G19" s="338"/>
      <c r="H19" s="297"/>
      <c r="I19" s="297"/>
      <c r="J19" s="300"/>
      <c r="K19" s="300"/>
      <c r="L19" s="300"/>
      <c r="M19" s="297"/>
      <c r="N19" s="297"/>
      <c r="O19" s="344"/>
      <c r="P19" s="341"/>
      <c r="Q19" s="341"/>
    </row>
    <row r="20" spans="1:17" s="11" customFormat="1" ht="38.25" customHeight="1">
      <c r="A20" s="302">
        <v>6</v>
      </c>
      <c r="B20" s="303" t="s">
        <v>182</v>
      </c>
      <c r="C20" s="303" t="s">
        <v>183</v>
      </c>
      <c r="D20" s="329"/>
      <c r="E20" s="332"/>
      <c r="F20" s="335"/>
      <c r="G20" s="338"/>
      <c r="H20" s="297"/>
      <c r="I20" s="297"/>
      <c r="J20" s="300"/>
      <c r="K20" s="300"/>
      <c r="L20" s="300"/>
      <c r="M20" s="297"/>
      <c r="N20" s="297"/>
      <c r="O20" s="344"/>
      <c r="P20" s="341"/>
      <c r="Q20" s="341"/>
    </row>
    <row r="21" spans="1:17" s="11" customFormat="1" ht="38.25" customHeight="1">
      <c r="A21" s="302"/>
      <c r="B21" s="303"/>
      <c r="C21" s="303"/>
      <c r="D21" s="329"/>
      <c r="E21" s="332"/>
      <c r="F21" s="335"/>
      <c r="G21" s="338"/>
      <c r="H21" s="297"/>
      <c r="I21" s="297"/>
      <c r="J21" s="300"/>
      <c r="K21" s="300"/>
      <c r="L21" s="300"/>
      <c r="M21" s="297"/>
      <c r="N21" s="297"/>
      <c r="O21" s="344"/>
      <c r="P21" s="341"/>
      <c r="Q21" s="341"/>
    </row>
    <row r="22" spans="1:17" s="11" customFormat="1" ht="38.25" customHeight="1">
      <c r="A22" s="302"/>
      <c r="B22" s="303"/>
      <c r="C22" s="303"/>
      <c r="D22" s="330"/>
      <c r="E22" s="333"/>
      <c r="F22" s="336"/>
      <c r="G22" s="339"/>
      <c r="H22" s="298"/>
      <c r="I22" s="298"/>
      <c r="J22" s="301"/>
      <c r="K22" s="301"/>
      <c r="L22" s="301"/>
      <c r="M22" s="298"/>
      <c r="N22" s="298"/>
      <c r="O22" s="345"/>
      <c r="P22" s="342"/>
      <c r="Q22" s="342"/>
    </row>
    <row r="23" spans="1:17" s="11" customFormat="1" ht="58.5" customHeight="1">
      <c r="A23" s="8"/>
      <c r="B23" s="8"/>
      <c r="C23" s="8"/>
      <c r="D23" s="8"/>
      <c r="E23" s="8"/>
      <c r="F23" s="8"/>
      <c r="G23" s="8"/>
      <c r="H23" s="8"/>
      <c r="I23" s="8"/>
      <c r="J23" s="8"/>
      <c r="K23" s="8"/>
      <c r="L23" s="8"/>
      <c r="M23" s="8"/>
      <c r="N23" s="8"/>
      <c r="O23" s="8"/>
    </row>
    <row r="24" spans="1:17" s="11" customFormat="1" ht="99" customHeight="1">
      <c r="A24" s="8"/>
      <c r="B24" s="8"/>
      <c r="C24" s="8"/>
      <c r="D24" s="8"/>
      <c r="E24" s="8"/>
      <c r="F24" s="8"/>
      <c r="G24" s="8"/>
      <c r="H24" s="8"/>
      <c r="I24" s="8"/>
      <c r="J24" s="8"/>
      <c r="K24" s="8"/>
      <c r="L24" s="8"/>
      <c r="M24" s="8"/>
      <c r="N24" s="8"/>
      <c r="O24" s="8"/>
    </row>
    <row r="25" spans="1:17" s="11" customFormat="1" ht="106.5" customHeight="1">
      <c r="A25" s="8"/>
      <c r="B25" s="8"/>
      <c r="C25" s="8"/>
      <c r="D25" s="8"/>
      <c r="E25" s="8"/>
      <c r="F25" s="8"/>
      <c r="G25" s="8"/>
      <c r="H25" s="8"/>
      <c r="J25" s="8"/>
      <c r="K25" s="8"/>
      <c r="L25" s="8"/>
      <c r="M25" s="8"/>
      <c r="N25" s="8"/>
      <c r="O25" s="8"/>
    </row>
    <row r="26" spans="1:17" s="11" customFormat="1" ht="111.75" customHeight="1">
      <c r="A26" s="8"/>
      <c r="B26" s="8"/>
      <c r="C26" s="8"/>
      <c r="D26" s="8"/>
      <c r="E26" s="8"/>
      <c r="F26" s="8"/>
      <c r="G26" s="8"/>
      <c r="H26" s="8"/>
      <c r="J26" s="8"/>
      <c r="K26" s="8"/>
      <c r="L26" s="8"/>
      <c r="M26" s="8"/>
      <c r="N26" s="8"/>
      <c r="O26" s="8"/>
    </row>
    <row r="27" spans="1:17" s="11" customFormat="1">
      <c r="A27" s="8"/>
      <c r="B27" s="8"/>
      <c r="C27" s="8"/>
      <c r="D27" s="8"/>
      <c r="E27" s="8"/>
      <c r="F27" s="8"/>
      <c r="G27" s="8"/>
      <c r="H27" s="8"/>
      <c r="I27" s="8"/>
      <c r="J27" s="8"/>
      <c r="K27" s="8"/>
      <c r="L27" s="8"/>
      <c r="M27" s="8"/>
      <c r="N27" s="8"/>
      <c r="O27" s="8"/>
    </row>
    <row r="28" spans="1:17" s="11" customFormat="1" ht="108" customHeight="1">
      <c r="A28" s="8"/>
      <c r="B28" s="8"/>
      <c r="C28" s="8"/>
      <c r="D28" s="8"/>
      <c r="E28" s="8"/>
      <c r="F28" s="8"/>
      <c r="G28" s="8"/>
      <c r="H28" s="8"/>
      <c r="I28" s="8"/>
      <c r="J28" s="8"/>
      <c r="K28" s="8"/>
      <c r="L28" s="8"/>
      <c r="M28" s="8"/>
      <c r="N28" s="8"/>
      <c r="O28" s="8"/>
    </row>
    <row r="29" spans="1:17" s="11" customFormat="1" ht="126" customHeight="1">
      <c r="A29" s="8"/>
      <c r="B29" s="8"/>
      <c r="C29" s="8"/>
      <c r="D29" s="8"/>
      <c r="E29" s="8"/>
      <c r="F29" s="8"/>
      <c r="G29" s="8"/>
      <c r="H29" s="8"/>
      <c r="I29" s="8"/>
      <c r="J29" s="8"/>
      <c r="K29" s="8"/>
      <c r="L29" s="8"/>
      <c r="M29" s="8"/>
      <c r="N29" s="8"/>
      <c r="O29" s="8"/>
    </row>
    <row r="30" spans="1:17" s="11" customFormat="1" ht="144" customHeight="1">
      <c r="A30" s="8"/>
      <c r="B30" s="8"/>
      <c r="C30" s="8"/>
      <c r="D30" s="8"/>
      <c r="E30" s="8"/>
      <c r="F30" s="8"/>
      <c r="G30" s="8"/>
      <c r="H30" s="8"/>
      <c r="I30" s="8"/>
      <c r="J30" s="8"/>
      <c r="K30" s="8"/>
      <c r="L30" s="8"/>
      <c r="M30" s="8"/>
      <c r="N30" s="8"/>
      <c r="O30" s="8"/>
    </row>
    <row r="31" spans="1:17" s="11" customFormat="1" ht="97.5" customHeight="1">
      <c r="A31" s="8"/>
      <c r="B31" s="8"/>
      <c r="C31" s="8"/>
      <c r="D31" s="8"/>
      <c r="E31" s="8"/>
      <c r="F31" s="8"/>
      <c r="G31" s="8"/>
      <c r="H31" s="8"/>
      <c r="I31" s="8"/>
      <c r="J31" s="8"/>
      <c r="K31" s="8"/>
      <c r="L31" s="8"/>
      <c r="M31" s="8"/>
      <c r="N31" s="8"/>
      <c r="O31" s="8"/>
    </row>
    <row r="32" spans="1:17" s="11" customFormat="1" ht="146.25" customHeight="1">
      <c r="A32" s="8"/>
      <c r="B32" s="8"/>
      <c r="C32" s="8"/>
      <c r="D32" s="8"/>
      <c r="E32" s="8"/>
      <c r="F32" s="8"/>
      <c r="G32" s="8"/>
      <c r="H32" s="8"/>
      <c r="I32" s="8"/>
      <c r="J32" s="8"/>
      <c r="K32" s="8"/>
      <c r="L32" s="8"/>
      <c r="M32" s="8"/>
      <c r="N32" s="8"/>
      <c r="O32" s="8"/>
    </row>
    <row r="33" spans="1:17" s="11" customFormat="1" ht="126" customHeight="1">
      <c r="A33" s="8"/>
      <c r="B33" s="8"/>
      <c r="C33" s="8"/>
      <c r="D33" s="8"/>
      <c r="E33" s="8"/>
      <c r="F33" s="8"/>
      <c r="G33" s="8"/>
      <c r="H33" s="8"/>
      <c r="I33" s="8"/>
      <c r="J33" s="8"/>
      <c r="K33" s="8"/>
      <c r="L33" s="8"/>
      <c r="M33" s="8"/>
      <c r="N33" s="8"/>
      <c r="O33" s="8"/>
    </row>
    <row r="34" spans="1:17" s="11" customFormat="1" ht="138" customHeight="1">
      <c r="A34" s="8"/>
      <c r="B34" s="8"/>
      <c r="C34" s="8"/>
      <c r="D34" s="8"/>
      <c r="E34" s="8"/>
      <c r="F34" s="8"/>
      <c r="G34" s="8"/>
      <c r="H34" s="8"/>
      <c r="I34" s="257" t="s">
        <v>184</v>
      </c>
      <c r="J34" s="10" t="s">
        <v>185</v>
      </c>
      <c r="K34" s="10" t="s">
        <v>186</v>
      </c>
      <c r="L34" s="10" t="s">
        <v>174</v>
      </c>
      <c r="M34" s="260"/>
      <c r="N34" s="260"/>
      <c r="O34" s="95" t="s">
        <v>175</v>
      </c>
      <c r="P34" s="94" t="s">
        <v>187</v>
      </c>
      <c r="Q34" s="98" t="s">
        <v>188</v>
      </c>
    </row>
    <row r="35" spans="1:17" s="11" customFormat="1" ht="125.25" customHeight="1">
      <c r="A35" s="8"/>
      <c r="B35" s="8"/>
      <c r="C35" s="8"/>
      <c r="D35" s="8"/>
      <c r="E35" s="8"/>
      <c r="F35" s="8"/>
      <c r="G35" s="8"/>
      <c r="H35" s="8"/>
      <c r="I35" s="8"/>
      <c r="J35" s="8"/>
      <c r="K35" s="8"/>
      <c r="L35" s="8"/>
      <c r="M35" s="8"/>
      <c r="N35" s="8"/>
      <c r="O35" s="8"/>
    </row>
    <row r="36" spans="1:17" s="11" customFormat="1" ht="198.75" customHeight="1">
      <c r="A36" s="8"/>
      <c r="B36" s="8"/>
      <c r="C36" s="8"/>
      <c r="D36" s="8"/>
      <c r="E36" s="8"/>
      <c r="F36" s="8"/>
      <c r="G36" s="8"/>
      <c r="H36" s="8"/>
      <c r="I36" s="8"/>
      <c r="J36" s="8"/>
      <c r="K36" s="8"/>
      <c r="L36" s="8"/>
      <c r="M36" s="8"/>
      <c r="N36" s="8"/>
      <c r="O36" s="8"/>
    </row>
    <row r="37" spans="1:17" s="11" customFormat="1" ht="104.25" customHeight="1">
      <c r="A37" s="8"/>
      <c r="B37" s="8"/>
      <c r="C37" s="8"/>
      <c r="D37" s="8"/>
      <c r="E37" s="8"/>
      <c r="F37" s="8"/>
      <c r="G37" s="8"/>
      <c r="H37" s="8"/>
      <c r="I37" s="8"/>
      <c r="J37" s="8"/>
      <c r="K37" s="8"/>
      <c r="L37" s="8"/>
      <c r="M37" s="8"/>
      <c r="N37" s="8"/>
      <c r="O37" s="8"/>
    </row>
    <row r="38" spans="1:17" s="11" customFormat="1" ht="123" customHeight="1">
      <c r="A38" s="8"/>
      <c r="B38" s="8"/>
      <c r="C38" s="8"/>
      <c r="D38" s="8"/>
      <c r="E38" s="8"/>
      <c r="F38" s="8"/>
      <c r="G38" s="8"/>
      <c r="H38" s="8"/>
      <c r="I38" s="8"/>
      <c r="J38" s="8"/>
      <c r="K38" s="8"/>
      <c r="L38" s="8"/>
      <c r="M38" s="8"/>
      <c r="N38" s="8"/>
      <c r="O38" s="8"/>
    </row>
    <row r="39" spans="1:17" s="11" customFormat="1" ht="162" customHeight="1">
      <c r="A39" s="8"/>
      <c r="B39" s="8"/>
      <c r="C39" s="8"/>
      <c r="D39" s="8"/>
      <c r="E39" s="8"/>
      <c r="F39" s="8"/>
      <c r="G39" s="8"/>
      <c r="H39" s="8"/>
      <c r="I39" s="8"/>
      <c r="J39" s="8"/>
      <c r="K39" s="8"/>
      <c r="L39" s="8"/>
      <c r="M39" s="8"/>
      <c r="N39" s="8"/>
      <c r="O39" s="8"/>
    </row>
    <row r="40" spans="1:17" s="11" customFormat="1" ht="228" customHeight="1">
      <c r="A40" s="8"/>
      <c r="B40" s="8"/>
      <c r="C40" s="8"/>
      <c r="D40" s="8"/>
      <c r="E40" s="8"/>
      <c r="F40" s="8"/>
      <c r="G40" s="8"/>
      <c r="H40" s="8"/>
      <c r="I40" s="8"/>
      <c r="J40" s="8"/>
      <c r="K40" s="8"/>
      <c r="L40" s="8"/>
      <c r="M40" s="8"/>
      <c r="N40" s="8"/>
      <c r="O40" s="8"/>
    </row>
    <row r="41" spans="1:17" s="11" customFormat="1" ht="161.25" customHeight="1">
      <c r="A41" s="8"/>
      <c r="B41" s="8"/>
      <c r="C41" s="8"/>
      <c r="D41" s="8"/>
      <c r="E41" s="8"/>
      <c r="F41" s="8"/>
      <c r="G41" s="8"/>
      <c r="H41" s="8"/>
      <c r="I41" s="8"/>
      <c r="J41" s="8"/>
      <c r="K41" s="8"/>
      <c r="L41" s="8"/>
      <c r="M41" s="8"/>
      <c r="N41" s="8"/>
      <c r="O41" s="8"/>
    </row>
    <row r="42" spans="1:17" s="11" customFormat="1" ht="146.25" customHeight="1">
      <c r="A42" s="8"/>
      <c r="B42" s="8"/>
      <c r="C42" s="8"/>
      <c r="D42" s="8"/>
      <c r="E42" s="8"/>
      <c r="F42" s="8"/>
      <c r="G42" s="8"/>
      <c r="H42" s="8"/>
      <c r="I42" s="8"/>
      <c r="J42" s="8"/>
      <c r="K42" s="8"/>
      <c r="L42" s="8"/>
      <c r="M42" s="8"/>
      <c r="N42" s="8"/>
      <c r="O42" s="8"/>
    </row>
    <row r="43" spans="1:17" s="11" customFormat="1" ht="120" customHeight="1">
      <c r="A43" s="8"/>
      <c r="B43" s="8"/>
      <c r="C43" s="8"/>
      <c r="D43" s="8"/>
      <c r="E43" s="8"/>
      <c r="F43" s="8"/>
      <c r="G43" s="8"/>
      <c r="H43" s="8"/>
      <c r="I43" s="8"/>
      <c r="J43" s="8"/>
      <c r="K43" s="8"/>
      <c r="L43" s="8"/>
      <c r="M43" s="8"/>
      <c r="N43" s="8"/>
      <c r="O43" s="8"/>
    </row>
    <row r="44" spans="1:17" s="11" customFormat="1" ht="137.25" customHeight="1">
      <c r="A44" s="8"/>
      <c r="B44" s="8"/>
      <c r="C44" s="8"/>
      <c r="D44" s="8"/>
      <c r="E44" s="8"/>
      <c r="F44" s="8"/>
      <c r="G44" s="8"/>
      <c r="H44" s="8"/>
      <c r="I44" s="8"/>
      <c r="J44" s="8"/>
      <c r="K44" s="8"/>
      <c r="L44" s="8"/>
      <c r="M44" s="8"/>
      <c r="N44" s="8"/>
      <c r="O44" s="8"/>
    </row>
    <row r="45" spans="1:17" s="11" customFormat="1" ht="142.5" customHeight="1">
      <c r="A45" s="8"/>
      <c r="B45" s="8"/>
      <c r="C45" s="8"/>
      <c r="D45" s="8"/>
      <c r="E45" s="8"/>
      <c r="F45" s="8"/>
      <c r="G45" s="8"/>
      <c r="H45" s="8"/>
      <c r="I45" s="8"/>
      <c r="J45" s="8"/>
      <c r="K45" s="8"/>
      <c r="L45" s="8"/>
      <c r="M45" s="8"/>
      <c r="N45" s="8"/>
      <c r="O45" s="8"/>
    </row>
    <row r="46" spans="1:17" s="11" customFormat="1" ht="123" customHeight="1">
      <c r="A46" s="8"/>
      <c r="B46" s="8"/>
      <c r="C46" s="8"/>
      <c r="D46" s="8"/>
      <c r="E46" s="8"/>
      <c r="F46" s="8"/>
      <c r="G46" s="8"/>
      <c r="H46" s="8"/>
      <c r="I46" s="8"/>
      <c r="J46" s="8"/>
      <c r="K46" s="8"/>
      <c r="L46" s="8"/>
      <c r="M46" s="8"/>
      <c r="N46" s="8"/>
      <c r="O46" s="8"/>
    </row>
    <row r="47" spans="1:17" s="11" customFormat="1" ht="109.5" customHeight="1">
      <c r="A47" s="8"/>
      <c r="B47" s="8"/>
      <c r="C47" s="8"/>
      <c r="D47" s="8"/>
      <c r="E47" s="8"/>
      <c r="F47" s="8"/>
      <c r="G47" s="8"/>
      <c r="H47" s="8"/>
      <c r="I47" s="8"/>
      <c r="J47" s="8"/>
      <c r="K47" s="8"/>
      <c r="L47" s="8"/>
      <c r="M47" s="8"/>
      <c r="N47" s="8"/>
      <c r="O47" s="8"/>
    </row>
    <row r="48" spans="1:17" s="11" customFormat="1" ht="140.25" customHeight="1">
      <c r="A48" s="8"/>
      <c r="B48" s="8"/>
      <c r="C48" s="8"/>
      <c r="D48" s="8"/>
      <c r="E48" s="8"/>
      <c r="F48" s="8"/>
      <c r="G48" s="8"/>
      <c r="H48" s="8"/>
      <c r="I48" s="8"/>
      <c r="J48" s="8"/>
      <c r="K48" s="8"/>
      <c r="L48" s="8"/>
      <c r="M48" s="8"/>
      <c r="N48" s="8"/>
      <c r="O48" s="8"/>
    </row>
    <row r="49" spans="1:15" s="11" customFormat="1" ht="119.25" customHeight="1">
      <c r="A49" s="8"/>
      <c r="B49" s="8"/>
      <c r="C49" s="8"/>
      <c r="D49" s="8"/>
      <c r="E49" s="8"/>
      <c r="F49" s="8"/>
      <c r="G49" s="8"/>
      <c r="H49" s="8"/>
      <c r="I49" s="8"/>
      <c r="J49" s="8"/>
      <c r="K49" s="8"/>
      <c r="L49" s="8"/>
      <c r="M49" s="8"/>
      <c r="N49" s="8"/>
      <c r="O49" s="8"/>
    </row>
    <row r="50" spans="1:15" s="11" customFormat="1" ht="102" customHeight="1">
      <c r="A50" s="8"/>
      <c r="B50" s="8"/>
      <c r="C50" s="8"/>
      <c r="D50" s="8"/>
      <c r="E50" s="8"/>
      <c r="F50" s="8"/>
      <c r="G50" s="8"/>
      <c r="H50" s="8"/>
      <c r="I50" s="8"/>
      <c r="J50" s="8"/>
      <c r="K50" s="8"/>
      <c r="L50" s="8"/>
      <c r="M50" s="8"/>
      <c r="N50" s="8"/>
      <c r="O50" s="8"/>
    </row>
    <row r="51" spans="1:15" s="11" customFormat="1" ht="148.5" customHeight="1">
      <c r="A51" s="8"/>
      <c r="B51" s="8"/>
      <c r="C51" s="8"/>
      <c r="D51" s="8"/>
      <c r="E51" s="8"/>
      <c r="F51" s="8"/>
      <c r="G51" s="8"/>
      <c r="H51" s="8"/>
      <c r="I51" s="8"/>
      <c r="J51" s="8"/>
      <c r="K51" s="8"/>
      <c r="L51" s="8"/>
      <c r="M51" s="8"/>
      <c r="N51" s="8"/>
      <c r="O51" s="8"/>
    </row>
    <row r="52" spans="1:15" s="11" customFormat="1" ht="148.5" customHeight="1">
      <c r="A52" s="8"/>
      <c r="B52" s="8"/>
      <c r="C52" s="8"/>
      <c r="D52" s="8"/>
      <c r="E52" s="8"/>
      <c r="F52" s="8"/>
      <c r="G52" s="8"/>
      <c r="H52" s="8"/>
      <c r="I52" s="8"/>
      <c r="J52" s="8"/>
      <c r="K52" s="8"/>
      <c r="L52" s="8"/>
      <c r="M52" s="8"/>
      <c r="N52" s="8"/>
      <c r="O52" s="8"/>
    </row>
    <row r="53" spans="1:15" s="11" customFormat="1" ht="64.5" customHeight="1">
      <c r="A53" s="8"/>
      <c r="B53" s="8"/>
      <c r="C53" s="8"/>
      <c r="D53" s="8"/>
      <c r="E53" s="8"/>
      <c r="F53" s="8"/>
      <c r="G53" s="8"/>
      <c r="H53" s="8"/>
      <c r="I53" s="8"/>
      <c r="J53" s="8"/>
      <c r="K53" s="8"/>
      <c r="L53" s="8"/>
      <c r="M53" s="8"/>
      <c r="N53" s="8"/>
      <c r="O53" s="8"/>
    </row>
    <row r="54" spans="1:15" s="11" customFormat="1" ht="84.75" customHeight="1">
      <c r="A54" s="8"/>
      <c r="B54" s="8"/>
      <c r="C54" s="8"/>
      <c r="D54" s="8"/>
      <c r="E54" s="8"/>
      <c r="F54" s="8"/>
      <c r="G54" s="8"/>
      <c r="H54" s="8"/>
      <c r="I54" s="8"/>
      <c r="J54" s="8"/>
      <c r="K54" s="8"/>
      <c r="L54" s="8"/>
      <c r="M54" s="8"/>
      <c r="N54" s="8"/>
      <c r="O54" s="8"/>
    </row>
    <row r="55" spans="1:15" s="11" customFormat="1" ht="84.75" customHeight="1">
      <c r="A55" s="8"/>
      <c r="B55" s="8"/>
      <c r="C55" s="8"/>
      <c r="D55" s="8"/>
      <c r="E55" s="8"/>
      <c r="F55" s="8"/>
      <c r="G55" s="8"/>
      <c r="H55" s="8"/>
      <c r="I55" s="8"/>
      <c r="J55" s="8"/>
      <c r="K55" s="8"/>
      <c r="L55" s="8"/>
      <c r="M55" s="8"/>
      <c r="N55" s="8"/>
      <c r="O55" s="8"/>
    </row>
    <row r="56" spans="1:15" s="11" customFormat="1" ht="81" customHeight="1">
      <c r="A56" s="8"/>
      <c r="B56" s="8"/>
      <c r="C56" s="8"/>
      <c r="D56" s="8"/>
      <c r="E56" s="8"/>
      <c r="F56" s="8"/>
      <c r="G56" s="8"/>
      <c r="H56" s="8"/>
      <c r="I56" s="8"/>
      <c r="J56" s="8"/>
      <c r="K56" s="8"/>
      <c r="L56" s="8"/>
      <c r="M56" s="8"/>
      <c r="N56" s="8"/>
      <c r="O56" s="8"/>
    </row>
    <row r="57" spans="1:15" s="11" customFormat="1" ht="83.25" customHeight="1">
      <c r="A57" s="8"/>
      <c r="B57" s="8"/>
      <c r="C57" s="8"/>
      <c r="D57" s="8"/>
      <c r="E57" s="8"/>
      <c r="F57" s="8"/>
      <c r="G57" s="8"/>
      <c r="H57" s="8"/>
      <c r="I57" s="8"/>
      <c r="J57" s="8"/>
      <c r="K57" s="8"/>
      <c r="L57" s="8"/>
      <c r="M57" s="8"/>
      <c r="N57" s="8"/>
      <c r="O57" s="8"/>
    </row>
    <row r="58" spans="1:15" s="11" customFormat="1" ht="80.25" customHeight="1">
      <c r="A58" s="8"/>
      <c r="B58" s="8"/>
      <c r="C58" s="8"/>
      <c r="D58" s="8"/>
      <c r="E58" s="8"/>
      <c r="F58" s="8"/>
      <c r="G58" s="8"/>
      <c r="H58" s="8"/>
      <c r="I58" s="8"/>
      <c r="J58" s="8"/>
      <c r="K58" s="8"/>
      <c r="L58" s="8"/>
      <c r="M58" s="8"/>
      <c r="N58" s="8"/>
      <c r="O58" s="8"/>
    </row>
    <row r="59" spans="1:15" s="11" customFormat="1" ht="69.75" customHeight="1">
      <c r="A59" s="8"/>
      <c r="B59" s="8"/>
      <c r="C59" s="8"/>
      <c r="D59" s="8"/>
      <c r="E59" s="8"/>
      <c r="F59" s="8"/>
      <c r="G59" s="8"/>
      <c r="H59" s="8"/>
      <c r="I59" s="8"/>
      <c r="J59" s="8"/>
      <c r="K59" s="8"/>
      <c r="L59" s="8"/>
      <c r="M59" s="8"/>
      <c r="N59" s="8"/>
      <c r="O59" s="8"/>
    </row>
    <row r="60" spans="1:15" s="11" customFormat="1" ht="66" customHeight="1">
      <c r="A60" s="8"/>
      <c r="B60" s="8"/>
      <c r="C60" s="8"/>
      <c r="D60" s="8"/>
      <c r="E60" s="8"/>
      <c r="F60" s="8"/>
      <c r="G60" s="8"/>
      <c r="H60" s="8"/>
      <c r="I60" s="8"/>
      <c r="J60" s="8"/>
      <c r="K60" s="8"/>
      <c r="L60" s="8"/>
      <c r="M60" s="8"/>
      <c r="N60" s="8"/>
      <c r="O60" s="8"/>
    </row>
    <row r="61" spans="1:15" s="11" customFormat="1" ht="87.75" customHeight="1">
      <c r="A61" s="8"/>
      <c r="B61" s="8"/>
      <c r="C61" s="8"/>
      <c r="D61" s="8"/>
      <c r="E61" s="8"/>
      <c r="F61" s="8"/>
      <c r="G61" s="8"/>
      <c r="H61" s="8"/>
      <c r="I61" s="8"/>
      <c r="J61" s="8"/>
      <c r="K61" s="8"/>
      <c r="L61" s="8"/>
      <c r="M61" s="8"/>
      <c r="N61" s="8"/>
      <c r="O61" s="8"/>
    </row>
    <row r="62" spans="1:15" s="11" customFormat="1" ht="94.5" customHeight="1">
      <c r="A62" s="8"/>
      <c r="B62" s="8"/>
      <c r="C62" s="8"/>
      <c r="D62" s="8"/>
      <c r="E62" s="8"/>
      <c r="F62" s="8"/>
      <c r="G62" s="8"/>
      <c r="H62" s="8"/>
      <c r="I62" s="8"/>
      <c r="J62" s="8"/>
      <c r="K62" s="8"/>
      <c r="L62" s="8"/>
      <c r="M62" s="8"/>
      <c r="N62" s="8"/>
      <c r="O62" s="8"/>
    </row>
    <row r="63" spans="1:15" s="11" customFormat="1" ht="84" customHeight="1">
      <c r="A63" s="8"/>
      <c r="B63" s="8"/>
      <c r="C63" s="8"/>
      <c r="D63" s="8"/>
      <c r="E63" s="8"/>
      <c r="F63" s="8"/>
      <c r="G63" s="8"/>
      <c r="H63" s="8"/>
      <c r="I63" s="8"/>
      <c r="J63" s="8"/>
      <c r="K63" s="8"/>
      <c r="L63" s="8"/>
      <c r="M63" s="8"/>
      <c r="N63" s="8"/>
      <c r="O63" s="8"/>
    </row>
    <row r="64" spans="1:15" s="11" customFormat="1" ht="101.25" customHeight="1">
      <c r="A64" s="8"/>
      <c r="B64" s="8"/>
      <c r="C64" s="8"/>
      <c r="D64" s="8"/>
      <c r="E64" s="8"/>
      <c r="F64" s="8"/>
      <c r="G64" s="8"/>
      <c r="H64" s="8"/>
      <c r="I64" s="8"/>
      <c r="J64" s="8"/>
      <c r="K64" s="8"/>
      <c r="L64" s="8"/>
      <c r="M64" s="8"/>
      <c r="N64" s="8"/>
      <c r="O64" s="8"/>
    </row>
    <row r="65" spans="1:15" s="11" customFormat="1" ht="123" customHeight="1">
      <c r="A65" s="8"/>
      <c r="B65" s="8"/>
      <c r="C65" s="8"/>
      <c r="D65" s="8"/>
      <c r="E65" s="8"/>
      <c r="F65" s="8"/>
      <c r="G65" s="8"/>
      <c r="H65" s="8"/>
      <c r="I65" s="8"/>
      <c r="J65" s="8"/>
      <c r="K65" s="8"/>
      <c r="L65" s="8"/>
      <c r="M65" s="8"/>
      <c r="N65" s="8"/>
      <c r="O65" s="8"/>
    </row>
    <row r="66" spans="1:15" s="11" customFormat="1" ht="86.25" customHeight="1">
      <c r="A66" s="8"/>
      <c r="B66" s="8"/>
      <c r="C66" s="8"/>
      <c r="D66" s="8"/>
      <c r="E66" s="8"/>
      <c r="F66" s="8"/>
      <c r="G66" s="8"/>
      <c r="H66" s="8"/>
      <c r="I66" s="8"/>
      <c r="J66" s="8"/>
      <c r="K66" s="8"/>
      <c r="L66" s="8"/>
      <c r="M66" s="8"/>
      <c r="N66" s="8"/>
      <c r="O66" s="8"/>
    </row>
    <row r="67" spans="1:15" s="11" customFormat="1" ht="72.75" customHeight="1">
      <c r="A67" s="8"/>
      <c r="B67" s="8"/>
      <c r="C67" s="8"/>
      <c r="D67" s="8"/>
      <c r="E67" s="8"/>
      <c r="F67" s="8"/>
      <c r="G67" s="8"/>
      <c r="H67" s="8"/>
      <c r="I67" s="8"/>
      <c r="J67" s="8"/>
      <c r="K67" s="8"/>
      <c r="L67" s="8"/>
      <c r="M67" s="8"/>
      <c r="N67" s="8"/>
      <c r="O67" s="8"/>
    </row>
    <row r="68" spans="1:15" s="11" customFormat="1" ht="123" customHeight="1">
      <c r="A68" s="8"/>
      <c r="B68" s="8"/>
      <c r="C68" s="8"/>
      <c r="D68" s="8"/>
      <c r="E68" s="8"/>
      <c r="F68" s="8"/>
      <c r="G68" s="8"/>
      <c r="H68" s="8"/>
      <c r="I68" s="8"/>
      <c r="J68" s="8"/>
      <c r="K68" s="8"/>
      <c r="L68" s="8"/>
      <c r="M68" s="8"/>
      <c r="N68" s="8"/>
      <c r="O68" s="8"/>
    </row>
    <row r="69" spans="1:15" ht="126" customHeight="1"/>
    <row r="70" spans="1:15" ht="115.5" customHeight="1"/>
    <row r="71" spans="1:15" ht="113.25" customHeight="1"/>
    <row r="72" spans="1:15" ht="96.75" customHeight="1"/>
    <row r="73" spans="1:15" ht="140.25" customHeight="1"/>
    <row r="74" spans="1:15" ht="112.5" customHeight="1"/>
    <row r="75" spans="1:15" ht="88.5" customHeight="1"/>
    <row r="76" spans="1:15" ht="112.5" customHeight="1"/>
    <row r="77" spans="1:15" ht="121.5" customHeight="1"/>
    <row r="78" spans="1:15" ht="93.75" customHeight="1"/>
    <row r="79" spans="1:15" ht="116.25" customHeight="1"/>
    <row r="80" spans="1:15" ht="121.5" customHeight="1"/>
    <row r="81" ht="138" customHeight="1"/>
    <row r="82" ht="141" customHeight="1"/>
    <row r="83" ht="132" customHeight="1"/>
    <row r="84" ht="108" customHeight="1"/>
    <row r="86" ht="135" customHeight="1"/>
    <row r="87" ht="174.75" customHeight="1"/>
    <row r="88" ht="103.5" customHeight="1"/>
    <row r="89" ht="92.25" customHeight="1"/>
    <row r="90" ht="99.75" customHeight="1"/>
    <row r="91" ht="153.75" customHeight="1"/>
    <row r="92" ht="122.25" customHeight="1"/>
    <row r="93" ht="111.75" customHeight="1"/>
    <row r="94" ht="101.25" hidden="1" customHeight="1"/>
    <row r="95" ht="188.25" customHeight="1"/>
    <row r="100" ht="96.75" customHeight="1"/>
    <row r="103" ht="100.5" customHeight="1"/>
    <row r="105" ht="108.75" customHeight="1"/>
    <row r="106" ht="84.75" customHeight="1"/>
    <row r="107" ht="125.25" customHeight="1"/>
    <row r="108" ht="103.5" customHeight="1"/>
    <row r="109" ht="102.75" customHeight="1"/>
    <row r="110" ht="135.75" customHeight="1"/>
    <row r="111" ht="163.5" customHeight="1"/>
    <row r="112" ht="119.25" customHeight="1"/>
    <row r="113" ht="140.25" customHeight="1"/>
    <row r="114" ht="133.5" customHeight="1"/>
    <row r="115" ht="110.25" customHeight="1"/>
    <row r="116" ht="110.25" customHeight="1"/>
    <row r="117" ht="88.5" customHeight="1"/>
    <row r="118" ht="111.75" customHeight="1"/>
    <row r="119" ht="108" customHeight="1"/>
    <row r="120" ht="87.75" customHeight="1"/>
    <row r="121" ht="83.25" customHeight="1"/>
    <row r="122" ht="150" customHeight="1"/>
    <row r="123" ht="125.25" customHeight="1"/>
    <row r="124" ht="108.75" customHeight="1"/>
    <row r="125" ht="99" customHeight="1"/>
    <row r="126" ht="100.5" customHeight="1"/>
    <row r="127" ht="102.75" customHeight="1"/>
    <row r="128" ht="111.75" customHeight="1"/>
    <row r="129" ht="121.5" customHeight="1"/>
    <row r="130" ht="129.75" customHeight="1"/>
    <row r="131" ht="125.25" customHeight="1"/>
    <row r="132" ht="95.25" customHeight="1"/>
    <row r="133" ht="106.5" customHeight="1"/>
    <row r="134" ht="97.5" customHeight="1"/>
    <row r="135" ht="117" customHeight="1"/>
    <row r="136" ht="82.5" customHeight="1"/>
  </sheetData>
  <autoFilter ref="A6:Y6" xr:uid="{00000000-0009-0000-0000-000002000000}"/>
  <mergeCells count="34">
    <mergeCell ref="N1:Q4"/>
    <mergeCell ref="A5:O5"/>
    <mergeCell ref="P5:Q5"/>
    <mergeCell ref="A8:A10"/>
    <mergeCell ref="B8:B10"/>
    <mergeCell ref="C8:C10"/>
    <mergeCell ref="A1:B4"/>
    <mergeCell ref="C1:M4"/>
    <mergeCell ref="D8:D22"/>
    <mergeCell ref="E8:E22"/>
    <mergeCell ref="F8:F22"/>
    <mergeCell ref="G8:G22"/>
    <mergeCell ref="H8:H22"/>
    <mergeCell ref="P8:P22"/>
    <mergeCell ref="O8:O22"/>
    <mergeCell ref="Q8:Q22"/>
    <mergeCell ref="A14:A16"/>
    <mergeCell ref="B14:B16"/>
    <mergeCell ref="C14:C16"/>
    <mergeCell ref="A11:A13"/>
    <mergeCell ref="B11:B13"/>
    <mergeCell ref="C11:C13"/>
    <mergeCell ref="A20:A22"/>
    <mergeCell ref="B20:B22"/>
    <mergeCell ref="C20:C22"/>
    <mergeCell ref="A17:A19"/>
    <mergeCell ref="B17:B19"/>
    <mergeCell ref="C17:C19"/>
    <mergeCell ref="N8:N22"/>
    <mergeCell ref="I8:I22"/>
    <mergeCell ref="J8:J22"/>
    <mergeCell ref="K8:K22"/>
    <mergeCell ref="L8:L22"/>
    <mergeCell ref="M8:M22"/>
  </mergeCells>
  <conditionalFormatting sqref="A1 C1 N1 A5 A6:O6 R9:XFD22">
    <cfRule type="containsText" dxfId="36" priority="13" operator="containsText" text="ZONA RIESGO BAJA">
      <formula>NOT(ISERROR(SEARCH("ZONA RIESGO BAJA",A1)))</formula>
    </cfRule>
    <cfRule type="containsText" dxfId="35" priority="14" operator="containsText" text="ZONA RIESGO MODERADO">
      <formula>NOT(ISERROR(SEARCH("ZONA RIESGO MODERADO",A1)))</formula>
    </cfRule>
    <cfRule type="containsText" dxfId="34" priority="15" operator="containsText" text="ZONA RIESGO ALTO">
      <formula>NOT(ISERROR(SEARCH("ZONA RIESGO ALTO",A1)))</formula>
    </cfRule>
    <cfRule type="containsText" dxfId="33" priority="16" operator="containsText" text="ZONA RIESGO EXTREMO">
      <formula>NOT(ISERROR(SEARCH("ZONA RIESGO EXTREMO",A1)))</formula>
    </cfRule>
  </conditionalFormatting>
  <conditionalFormatting sqref="A17:C17">
    <cfRule type="containsText" dxfId="32" priority="9" operator="containsText" text="ZONA RIESGO BAJA">
      <formula>NOT(ISERROR(SEARCH("ZONA RIESGO BAJA",A17)))</formula>
    </cfRule>
    <cfRule type="containsText" dxfId="31" priority="10" operator="containsText" text="ZONA RIESGO MODERADO">
      <formula>NOT(ISERROR(SEARCH("ZONA RIESGO MODERADO",A17)))</formula>
    </cfRule>
    <cfRule type="containsText" dxfId="30" priority="11" operator="containsText" text="ZONA RIESGO ALTO">
      <formula>NOT(ISERROR(SEARCH("ZONA RIESGO ALTO",A17)))</formula>
    </cfRule>
    <cfRule type="containsText" dxfId="29" priority="12" operator="containsText" text="ZONA RIESGO EXTREMO">
      <formula>NOT(ISERROR(SEARCH("ZONA RIESGO EXTREMO",A17)))</formula>
    </cfRule>
  </conditionalFormatting>
  <conditionalFormatting sqref="A7:XFD8">
    <cfRule type="containsText" dxfId="28" priority="5" operator="containsText" text="ZONA RIESGO BAJA">
      <formula>NOT(ISERROR(SEARCH("ZONA RIESGO BAJA",A7)))</formula>
    </cfRule>
    <cfRule type="containsText" dxfId="27" priority="6" operator="containsText" text="ZONA RIESGO MODERADO">
      <formula>NOT(ISERROR(SEARCH("ZONA RIESGO MODERADO",A7)))</formula>
    </cfRule>
    <cfRule type="containsText" dxfId="26" priority="7" operator="containsText" text="ZONA RIESGO ALTO">
      <formula>NOT(ISERROR(SEARCH("ZONA RIESGO ALTO",A7)))</formula>
    </cfRule>
    <cfRule type="containsText" dxfId="25" priority="8" operator="containsText" text="ZONA RIESGO EXTREMO">
      <formula>NOT(ISERROR(SEARCH("ZONA RIESGO EXTREMO",A7)))</formula>
    </cfRule>
  </conditionalFormatting>
  <conditionalFormatting sqref="R1:XFD6 A11:C11 A14:C14 A20:C20 A23:XFD24 A25:H26 J25:XFD26 A27:XFD33 A34:L34 O34:XFD34 A35:XFD1048576">
    <cfRule type="containsText" dxfId="24" priority="17" operator="containsText" text="ZONA RIESGO BAJA">
      <formula>NOT(ISERROR(SEARCH("ZONA RIESGO BAJA",A1)))</formula>
    </cfRule>
    <cfRule type="containsText" dxfId="23" priority="18" operator="containsText" text="ZONA RIESGO MODERADO">
      <formula>NOT(ISERROR(SEARCH("ZONA RIESGO MODERADO",A1)))</formula>
    </cfRule>
    <cfRule type="containsText" dxfId="22" priority="19" operator="containsText" text="ZONA RIESGO ALTO">
      <formula>NOT(ISERROR(SEARCH("ZONA RIESGO ALTO",A1)))</formula>
    </cfRule>
    <cfRule type="containsText" dxfId="21" priority="20" operator="containsText" text="ZONA RIESGO EXTREMO">
      <formula>NOT(ISERROR(SEARCH("ZONA RIESGO EXTREMO",A1)))</formula>
    </cfRule>
  </conditionalFormatting>
  <pageMargins left="0.7" right="0.7" top="0.75" bottom="0.75" header="0.3" footer="0.3"/>
  <pageSetup paperSize="9" scale="17"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9"/>
  <sheetViews>
    <sheetView zoomScale="77" zoomScaleNormal="25" zoomScaleSheetLayoutView="70" workbookViewId="0">
      <selection sqref="A1:B4"/>
    </sheetView>
  </sheetViews>
  <sheetFormatPr baseColWidth="10" defaultColWidth="11.44140625" defaultRowHeight="13.2"/>
  <cols>
    <col min="1" max="1" width="10.44140625" style="8" customWidth="1"/>
    <col min="2" max="2" width="51.109375" style="8" customWidth="1"/>
    <col min="3" max="3" width="35.33203125" style="8" customWidth="1"/>
    <col min="4" max="4" width="69.109375" style="8" customWidth="1"/>
    <col min="5" max="5" width="67.5546875" style="8" customWidth="1"/>
    <col min="6" max="6" width="91.33203125" style="8" customWidth="1"/>
    <col min="7" max="7" width="13.6640625" style="8" customWidth="1"/>
    <col min="8" max="8" width="16.33203125" style="8" customWidth="1"/>
    <col min="9" max="9" width="121.44140625" style="8" customWidth="1"/>
    <col min="10" max="10" width="24" style="8" customWidth="1"/>
    <col min="11" max="11" width="18" style="8" customWidth="1"/>
    <col min="12" max="12" width="18.109375" style="8" customWidth="1"/>
    <col min="13" max="13" width="43.33203125" style="8" customWidth="1"/>
    <col min="14" max="14" width="13.5546875" style="8" customWidth="1"/>
    <col min="15" max="15" width="33.33203125" style="8" customWidth="1"/>
    <col min="16" max="16" width="60" style="8" customWidth="1"/>
    <col min="17" max="17" width="37.88671875" style="8" customWidth="1"/>
    <col min="18" max="16384" width="11.44140625" style="8"/>
  </cols>
  <sheetData>
    <row r="1" spans="1:25" s="2" customFormat="1" ht="26.25" customHeight="1">
      <c r="A1" s="317"/>
      <c r="B1" s="318"/>
      <c r="C1" s="270" t="s">
        <v>136</v>
      </c>
      <c r="D1" s="323"/>
      <c r="E1" s="323"/>
      <c r="F1" s="323"/>
      <c r="G1" s="323"/>
      <c r="H1" s="323"/>
      <c r="I1" s="323"/>
      <c r="J1" s="323"/>
      <c r="K1" s="323"/>
      <c r="L1" s="323"/>
      <c r="M1" s="323"/>
      <c r="N1" s="304" t="s">
        <v>137</v>
      </c>
      <c r="O1" s="305"/>
      <c r="P1" s="305"/>
      <c r="Q1" s="306"/>
      <c r="R1" s="1"/>
      <c r="S1" s="1"/>
      <c r="T1" s="1"/>
      <c r="U1" s="1"/>
      <c r="V1" s="1"/>
      <c r="W1" s="1"/>
      <c r="X1" s="1"/>
      <c r="Y1" s="1"/>
    </row>
    <row r="2" spans="1:25" s="2" customFormat="1" ht="26.25" customHeight="1">
      <c r="A2" s="319"/>
      <c r="B2" s="320"/>
      <c r="C2" s="324"/>
      <c r="D2" s="325"/>
      <c r="E2" s="325"/>
      <c r="F2" s="325"/>
      <c r="G2" s="325"/>
      <c r="H2" s="325"/>
      <c r="I2" s="325"/>
      <c r="J2" s="325"/>
      <c r="K2" s="325"/>
      <c r="L2" s="325"/>
      <c r="M2" s="325"/>
      <c r="N2" s="307"/>
      <c r="O2" s="308"/>
      <c r="P2" s="308"/>
      <c r="Q2" s="309"/>
      <c r="R2" s="1"/>
      <c r="S2" s="1"/>
      <c r="T2" s="1"/>
      <c r="U2" s="1"/>
      <c r="V2" s="1"/>
      <c r="W2" s="1"/>
      <c r="X2" s="1"/>
      <c r="Y2" s="1"/>
    </row>
    <row r="3" spans="1:25" s="2" customFormat="1" ht="26.25" customHeight="1">
      <c r="A3" s="319"/>
      <c r="B3" s="320"/>
      <c r="C3" s="324"/>
      <c r="D3" s="325"/>
      <c r="E3" s="325"/>
      <c r="F3" s="325"/>
      <c r="G3" s="325"/>
      <c r="H3" s="325"/>
      <c r="I3" s="325"/>
      <c r="J3" s="325"/>
      <c r="K3" s="325"/>
      <c r="L3" s="325"/>
      <c r="M3" s="325"/>
      <c r="N3" s="307"/>
      <c r="O3" s="308"/>
      <c r="P3" s="308"/>
      <c r="Q3" s="309"/>
      <c r="R3" s="1"/>
      <c r="S3" s="1"/>
      <c r="T3" s="1"/>
      <c r="U3" s="1"/>
      <c r="V3" s="1"/>
      <c r="W3" s="1"/>
      <c r="X3" s="1"/>
      <c r="Y3" s="1"/>
    </row>
    <row r="4" spans="1:25" s="2" customFormat="1" ht="26.25" customHeight="1">
      <c r="A4" s="321"/>
      <c r="B4" s="322"/>
      <c r="C4" s="326"/>
      <c r="D4" s="327"/>
      <c r="E4" s="327"/>
      <c r="F4" s="327"/>
      <c r="G4" s="327"/>
      <c r="H4" s="327"/>
      <c r="I4" s="327"/>
      <c r="J4" s="327"/>
      <c r="K4" s="327"/>
      <c r="L4" s="327"/>
      <c r="M4" s="327"/>
      <c r="N4" s="310"/>
      <c r="O4" s="311"/>
      <c r="P4" s="311"/>
      <c r="Q4" s="312"/>
      <c r="R4" s="1"/>
      <c r="S4" s="1"/>
      <c r="T4" s="1"/>
      <c r="U4" s="1"/>
      <c r="V4" s="1"/>
      <c r="W4" s="1"/>
      <c r="X4" s="1"/>
      <c r="Y4" s="1"/>
    </row>
    <row r="5" spans="1:25" s="5" customFormat="1" ht="18.75" customHeight="1">
      <c r="A5" s="313" t="s">
        <v>2</v>
      </c>
      <c r="B5" s="314"/>
      <c r="C5" s="314"/>
      <c r="D5" s="314"/>
      <c r="E5" s="314"/>
      <c r="F5" s="314"/>
      <c r="G5" s="314"/>
      <c r="H5" s="314"/>
      <c r="I5" s="314"/>
      <c r="J5" s="314"/>
      <c r="K5" s="314"/>
      <c r="L5" s="314"/>
      <c r="M5" s="314"/>
      <c r="N5" s="314"/>
      <c r="O5" s="314"/>
      <c r="P5" s="315" t="s">
        <v>138</v>
      </c>
      <c r="Q5" s="316"/>
    </row>
    <row r="6" spans="1:25" ht="39.6">
      <c r="A6" s="41" t="s">
        <v>139</v>
      </c>
      <c r="B6" s="42" t="s">
        <v>140</v>
      </c>
      <c r="C6" s="42" t="s">
        <v>141</v>
      </c>
      <c r="D6" s="42" t="s">
        <v>142</v>
      </c>
      <c r="E6" s="42" t="s">
        <v>143</v>
      </c>
      <c r="F6" s="42" t="s">
        <v>144</v>
      </c>
      <c r="G6" s="42" t="s">
        <v>145</v>
      </c>
      <c r="H6" s="42" t="s">
        <v>146</v>
      </c>
      <c r="I6" s="42" t="s">
        <v>147</v>
      </c>
      <c r="J6" s="42" t="s">
        <v>148</v>
      </c>
      <c r="K6" s="42" t="s">
        <v>149</v>
      </c>
      <c r="L6" s="42" t="s">
        <v>150</v>
      </c>
      <c r="M6" s="43" t="s">
        <v>151</v>
      </c>
      <c r="N6" s="42" t="s">
        <v>152</v>
      </c>
      <c r="O6" s="44" t="s">
        <v>153</v>
      </c>
      <c r="P6" s="96" t="s">
        <v>154</v>
      </c>
      <c r="Q6" s="97" t="s">
        <v>155</v>
      </c>
    </row>
    <row r="7" spans="1:25" s="11" customFormat="1" ht="103.5" customHeight="1">
      <c r="A7" s="302">
        <v>1</v>
      </c>
      <c r="B7" s="303" t="s">
        <v>156</v>
      </c>
      <c r="C7" s="303" t="s">
        <v>157</v>
      </c>
      <c r="D7" s="349"/>
      <c r="E7" s="348" t="s">
        <v>189</v>
      </c>
      <c r="F7" s="347" t="s">
        <v>160</v>
      </c>
      <c r="G7" s="346" t="s">
        <v>161</v>
      </c>
      <c r="H7" s="303" t="s">
        <v>162</v>
      </c>
      <c r="I7" s="257" t="s">
        <v>190</v>
      </c>
      <c r="J7" s="10" t="s">
        <v>191</v>
      </c>
      <c r="K7" s="10" t="s">
        <v>192</v>
      </c>
      <c r="L7" s="10" t="s">
        <v>193</v>
      </c>
      <c r="M7" s="303">
        <v>100</v>
      </c>
      <c r="N7" s="303" t="s">
        <v>166</v>
      </c>
      <c r="O7" s="95" t="s">
        <v>194</v>
      </c>
      <c r="P7" s="94" t="s">
        <v>195</v>
      </c>
      <c r="Q7" s="94" t="s">
        <v>188</v>
      </c>
    </row>
    <row r="8" spans="1:25" s="11" customFormat="1" ht="67.5" customHeight="1">
      <c r="A8" s="302"/>
      <c r="B8" s="303"/>
      <c r="C8" s="303"/>
      <c r="D8" s="349"/>
      <c r="E8" s="348"/>
      <c r="F8" s="347"/>
      <c r="G8" s="346"/>
      <c r="H8" s="303"/>
      <c r="I8" s="257" t="s">
        <v>196</v>
      </c>
      <c r="J8" s="10"/>
      <c r="K8" s="10"/>
      <c r="L8" s="10"/>
      <c r="M8" s="303"/>
      <c r="N8" s="303"/>
      <c r="O8" s="95"/>
      <c r="P8" s="94"/>
      <c r="Q8" s="94"/>
    </row>
    <row r="9" spans="1:25" s="11" customFormat="1" ht="69.75" customHeight="1">
      <c r="A9" s="302"/>
      <c r="B9" s="303"/>
      <c r="C9" s="303"/>
      <c r="D9" s="349"/>
      <c r="E9" s="348"/>
      <c r="F9" s="347"/>
      <c r="G9" s="346"/>
      <c r="H9" s="303"/>
      <c r="I9" s="257" t="s">
        <v>197</v>
      </c>
      <c r="J9" s="10" t="s">
        <v>198</v>
      </c>
      <c r="K9" s="10" t="s">
        <v>199</v>
      </c>
      <c r="L9" s="10" t="s">
        <v>200</v>
      </c>
      <c r="M9" s="303"/>
      <c r="N9" s="303"/>
      <c r="O9" s="95" t="s">
        <v>201</v>
      </c>
      <c r="P9" s="94" t="s">
        <v>202</v>
      </c>
      <c r="Q9" s="94" t="s">
        <v>188</v>
      </c>
    </row>
    <row r="10" spans="1:25" s="11" customFormat="1" ht="54.75" customHeight="1">
      <c r="A10" s="302"/>
      <c r="B10" s="303"/>
      <c r="C10" s="303"/>
      <c r="D10" s="349"/>
      <c r="E10" s="348"/>
      <c r="F10" s="347"/>
      <c r="G10" s="346"/>
      <c r="H10" s="303"/>
      <c r="I10" s="257" t="s">
        <v>184</v>
      </c>
      <c r="J10" s="10" t="s">
        <v>185</v>
      </c>
      <c r="K10" s="10" t="s">
        <v>186</v>
      </c>
      <c r="L10" s="10" t="s">
        <v>174</v>
      </c>
      <c r="M10" s="303"/>
      <c r="N10" s="303"/>
      <c r="O10" s="95" t="s">
        <v>175</v>
      </c>
      <c r="P10" s="94" t="s">
        <v>187</v>
      </c>
      <c r="Q10" s="98" t="s">
        <v>188</v>
      </c>
    </row>
    <row r="11" spans="1:25" s="11" customFormat="1" ht="39.6">
      <c r="A11" s="302">
        <v>2</v>
      </c>
      <c r="B11" s="303" t="s">
        <v>168</v>
      </c>
      <c r="C11" s="303" t="s">
        <v>169</v>
      </c>
      <c r="D11" s="349"/>
      <c r="E11" s="348" t="s">
        <v>203</v>
      </c>
      <c r="F11" s="347" t="s">
        <v>172</v>
      </c>
      <c r="G11" s="346" t="s">
        <v>161</v>
      </c>
      <c r="H11" s="303" t="s">
        <v>162</v>
      </c>
      <c r="I11" s="92"/>
      <c r="J11" s="10"/>
      <c r="K11" s="10"/>
      <c r="L11" s="10" t="s">
        <v>193</v>
      </c>
      <c r="M11" s="303">
        <v>100</v>
      </c>
      <c r="N11" s="303" t="s">
        <v>166</v>
      </c>
      <c r="O11" s="95" t="s">
        <v>194</v>
      </c>
      <c r="P11" s="94" t="s">
        <v>195</v>
      </c>
      <c r="Q11" s="94" t="s">
        <v>188</v>
      </c>
    </row>
    <row r="12" spans="1:25" s="11" customFormat="1" ht="52.8">
      <c r="A12" s="302"/>
      <c r="B12" s="303"/>
      <c r="C12" s="303"/>
      <c r="D12" s="349"/>
      <c r="E12" s="348"/>
      <c r="F12" s="347"/>
      <c r="G12" s="346"/>
      <c r="H12" s="303"/>
      <c r="I12" s="93"/>
      <c r="J12" s="10"/>
      <c r="K12" s="10"/>
      <c r="L12" s="10" t="s">
        <v>200</v>
      </c>
      <c r="M12" s="303"/>
      <c r="N12" s="303"/>
      <c r="O12" s="95" t="s">
        <v>201</v>
      </c>
      <c r="P12" s="94" t="s">
        <v>202</v>
      </c>
      <c r="Q12" s="94" t="s">
        <v>188</v>
      </c>
    </row>
    <row r="13" spans="1:25" s="11" customFormat="1" ht="79.2">
      <c r="A13" s="302"/>
      <c r="B13" s="303"/>
      <c r="C13" s="303"/>
      <c r="D13" s="349"/>
      <c r="E13" s="348"/>
      <c r="F13" s="347"/>
      <c r="G13" s="346"/>
      <c r="H13" s="303"/>
      <c r="I13" s="93"/>
      <c r="J13" s="10"/>
      <c r="K13" s="10"/>
      <c r="L13" s="10" t="s">
        <v>174</v>
      </c>
      <c r="M13" s="303"/>
      <c r="N13" s="303"/>
      <c r="O13" s="95" t="s">
        <v>175</v>
      </c>
      <c r="P13" s="94" t="s">
        <v>204</v>
      </c>
      <c r="Q13" s="94" t="s">
        <v>188</v>
      </c>
    </row>
    <row r="14" spans="1:25" s="11" customFormat="1" ht="39.6">
      <c r="A14" s="302">
        <v>3</v>
      </c>
      <c r="B14" s="303" t="s">
        <v>176</v>
      </c>
      <c r="C14" s="303" t="s">
        <v>177</v>
      </c>
      <c r="D14" s="349"/>
      <c r="E14" s="348" t="s">
        <v>205</v>
      </c>
      <c r="F14" s="347" t="s">
        <v>206</v>
      </c>
      <c r="G14" s="346" t="s">
        <v>161</v>
      </c>
      <c r="H14" s="303" t="s">
        <v>162</v>
      </c>
      <c r="I14" s="92"/>
      <c r="J14" s="10"/>
      <c r="K14" s="10"/>
      <c r="L14" s="10" t="s">
        <v>193</v>
      </c>
      <c r="M14" s="303">
        <v>100</v>
      </c>
      <c r="N14" s="303" t="s">
        <v>166</v>
      </c>
      <c r="O14" s="95" t="s">
        <v>194</v>
      </c>
      <c r="P14" s="94" t="s">
        <v>195</v>
      </c>
      <c r="Q14" s="94" t="s">
        <v>188</v>
      </c>
    </row>
    <row r="15" spans="1:25" s="11" customFormat="1" ht="52.8">
      <c r="A15" s="302"/>
      <c r="B15" s="303"/>
      <c r="C15" s="303"/>
      <c r="D15" s="349"/>
      <c r="E15" s="348"/>
      <c r="F15" s="347"/>
      <c r="G15" s="346"/>
      <c r="H15" s="303"/>
      <c r="I15" s="93"/>
      <c r="J15" s="10"/>
      <c r="K15" s="10"/>
      <c r="L15" s="10" t="s">
        <v>200</v>
      </c>
      <c r="M15" s="303"/>
      <c r="N15" s="303"/>
      <c r="O15" s="95" t="s">
        <v>201</v>
      </c>
      <c r="P15" s="94" t="s">
        <v>202</v>
      </c>
      <c r="Q15" s="94" t="s">
        <v>188</v>
      </c>
    </row>
    <row r="16" spans="1:25" s="11" customFormat="1" ht="79.2">
      <c r="A16" s="302"/>
      <c r="B16" s="303"/>
      <c r="C16" s="303"/>
      <c r="D16" s="349"/>
      <c r="E16" s="348"/>
      <c r="F16" s="347"/>
      <c r="G16" s="346"/>
      <c r="H16" s="303"/>
      <c r="I16" s="93"/>
      <c r="J16" s="10"/>
      <c r="K16" s="10"/>
      <c r="L16" s="10" t="s">
        <v>174</v>
      </c>
      <c r="M16" s="303"/>
      <c r="N16" s="303"/>
      <c r="O16" s="95" t="s">
        <v>175</v>
      </c>
      <c r="P16" s="94" t="s">
        <v>204</v>
      </c>
      <c r="Q16" s="94" t="s">
        <v>188</v>
      </c>
    </row>
    <row r="17" spans="1:17" s="11" customFormat="1" ht="39.6">
      <c r="A17" s="302">
        <v>4</v>
      </c>
      <c r="B17" s="303" t="s">
        <v>178</v>
      </c>
      <c r="C17" s="303" t="s">
        <v>179</v>
      </c>
      <c r="D17" s="349"/>
      <c r="E17" s="348" t="s">
        <v>207</v>
      </c>
      <c r="F17" s="347" t="s">
        <v>208</v>
      </c>
      <c r="G17" s="9" t="s">
        <v>161</v>
      </c>
      <c r="H17" s="303" t="s">
        <v>162</v>
      </c>
      <c r="I17" s="92"/>
      <c r="J17" s="10"/>
      <c r="K17" s="10"/>
      <c r="L17" s="10" t="s">
        <v>193</v>
      </c>
      <c r="M17" s="303">
        <v>100</v>
      </c>
      <c r="N17" s="303" t="s">
        <v>166</v>
      </c>
      <c r="O17" s="95" t="s">
        <v>194</v>
      </c>
      <c r="P17" s="94" t="s">
        <v>195</v>
      </c>
      <c r="Q17" s="94" t="s">
        <v>188</v>
      </c>
    </row>
    <row r="18" spans="1:17" s="11" customFormat="1" ht="52.8">
      <c r="A18" s="302"/>
      <c r="B18" s="303"/>
      <c r="C18" s="303"/>
      <c r="D18" s="349"/>
      <c r="E18" s="348"/>
      <c r="F18" s="347"/>
      <c r="G18" s="9"/>
      <c r="H18" s="303"/>
      <c r="I18" s="93"/>
      <c r="J18" s="10"/>
      <c r="K18" s="10"/>
      <c r="L18" s="10" t="s">
        <v>200</v>
      </c>
      <c r="M18" s="303"/>
      <c r="N18" s="303"/>
      <c r="O18" s="95" t="s">
        <v>201</v>
      </c>
      <c r="P18" s="94" t="s">
        <v>202</v>
      </c>
      <c r="Q18" s="94" t="s">
        <v>188</v>
      </c>
    </row>
    <row r="19" spans="1:17" s="11" customFormat="1" ht="79.2">
      <c r="A19" s="302"/>
      <c r="B19" s="303"/>
      <c r="C19" s="303"/>
      <c r="D19" s="349"/>
      <c r="E19" s="348"/>
      <c r="F19" s="347"/>
      <c r="G19" s="9"/>
      <c r="H19" s="303"/>
      <c r="I19" s="93"/>
      <c r="J19" s="10"/>
      <c r="K19" s="10"/>
      <c r="L19" s="10" t="s">
        <v>174</v>
      </c>
      <c r="M19" s="303"/>
      <c r="N19" s="303"/>
      <c r="O19" s="95" t="s">
        <v>175</v>
      </c>
      <c r="P19" s="94" t="s">
        <v>204</v>
      </c>
      <c r="Q19" s="94" t="s">
        <v>188</v>
      </c>
    </row>
    <row r="20" spans="1:17" s="11" customFormat="1" ht="39.6">
      <c r="A20" s="302">
        <v>5</v>
      </c>
      <c r="B20" s="303" t="s">
        <v>180</v>
      </c>
      <c r="C20" s="303" t="s">
        <v>181</v>
      </c>
      <c r="D20" s="349"/>
      <c r="E20" s="348" t="s">
        <v>209</v>
      </c>
      <c r="F20" s="347" t="s">
        <v>210</v>
      </c>
      <c r="G20" s="346" t="s">
        <v>161</v>
      </c>
      <c r="H20" s="303" t="s">
        <v>162</v>
      </c>
      <c r="I20" s="92"/>
      <c r="J20" s="10"/>
      <c r="K20" s="10"/>
      <c r="L20" s="10" t="s">
        <v>193</v>
      </c>
      <c r="M20" s="303">
        <v>100</v>
      </c>
      <c r="N20" s="303" t="s">
        <v>166</v>
      </c>
      <c r="O20" s="95" t="s">
        <v>194</v>
      </c>
      <c r="P20" s="94" t="s">
        <v>195</v>
      </c>
      <c r="Q20" s="94" t="s">
        <v>188</v>
      </c>
    </row>
    <row r="21" spans="1:17" s="11" customFormat="1" ht="52.8">
      <c r="A21" s="302"/>
      <c r="B21" s="303"/>
      <c r="C21" s="303"/>
      <c r="D21" s="349"/>
      <c r="E21" s="348"/>
      <c r="F21" s="347"/>
      <c r="G21" s="346"/>
      <c r="H21" s="303"/>
      <c r="I21" s="93"/>
      <c r="J21" s="10"/>
      <c r="K21" s="10"/>
      <c r="L21" s="10" t="s">
        <v>200</v>
      </c>
      <c r="M21" s="303"/>
      <c r="N21" s="303"/>
      <c r="O21" s="95" t="s">
        <v>201</v>
      </c>
      <c r="P21" s="94" t="s">
        <v>202</v>
      </c>
      <c r="Q21" s="94" t="s">
        <v>188</v>
      </c>
    </row>
    <row r="22" spans="1:17" s="11" customFormat="1" ht="79.2">
      <c r="A22" s="302"/>
      <c r="B22" s="303"/>
      <c r="C22" s="303"/>
      <c r="D22" s="349"/>
      <c r="E22" s="348"/>
      <c r="F22" s="347"/>
      <c r="G22" s="346"/>
      <c r="H22" s="303"/>
      <c r="I22" s="93"/>
      <c r="J22" s="10"/>
      <c r="K22" s="10"/>
      <c r="L22" s="10" t="s">
        <v>174</v>
      </c>
      <c r="M22" s="303"/>
      <c r="N22" s="303"/>
      <c r="O22" s="95" t="s">
        <v>175</v>
      </c>
      <c r="P22" s="94" t="s">
        <v>204</v>
      </c>
      <c r="Q22" s="94" t="s">
        <v>188</v>
      </c>
    </row>
    <row r="23" spans="1:17" s="11" customFormat="1" ht="104.25" customHeight="1">
      <c r="A23" s="302">
        <v>6</v>
      </c>
      <c r="B23" s="303" t="s">
        <v>182</v>
      </c>
      <c r="C23" s="303" t="s">
        <v>183</v>
      </c>
      <c r="D23" s="349"/>
      <c r="E23" s="348" t="s">
        <v>211</v>
      </c>
      <c r="F23" s="347" t="s">
        <v>212</v>
      </c>
      <c r="G23" s="346" t="s">
        <v>161</v>
      </c>
      <c r="H23" s="303" t="s">
        <v>162</v>
      </c>
      <c r="I23" s="92"/>
      <c r="J23" s="10"/>
      <c r="K23" s="10"/>
      <c r="L23" s="10" t="s">
        <v>193</v>
      </c>
      <c r="M23" s="303">
        <v>100</v>
      </c>
      <c r="N23" s="303" t="s">
        <v>166</v>
      </c>
      <c r="O23" s="95" t="s">
        <v>194</v>
      </c>
      <c r="P23" s="94" t="s">
        <v>195</v>
      </c>
      <c r="Q23" s="94" t="s">
        <v>188</v>
      </c>
    </row>
    <row r="24" spans="1:17" s="11" customFormat="1" ht="84.75" customHeight="1">
      <c r="A24" s="302"/>
      <c r="B24" s="303"/>
      <c r="C24" s="303"/>
      <c r="D24" s="349"/>
      <c r="E24" s="348"/>
      <c r="F24" s="347"/>
      <c r="G24" s="346"/>
      <c r="H24" s="303"/>
      <c r="I24" s="93"/>
      <c r="J24" s="10"/>
      <c r="K24" s="10"/>
      <c r="L24" s="10" t="s">
        <v>200</v>
      </c>
      <c r="M24" s="303"/>
      <c r="N24" s="303"/>
      <c r="O24" s="95" t="s">
        <v>201</v>
      </c>
      <c r="P24" s="94" t="s">
        <v>202</v>
      </c>
      <c r="Q24" s="94" t="s">
        <v>188</v>
      </c>
    </row>
    <row r="25" spans="1:17" s="11" customFormat="1" ht="69.75" customHeight="1">
      <c r="A25" s="302"/>
      <c r="B25" s="303"/>
      <c r="C25" s="303"/>
      <c r="D25" s="349"/>
      <c r="E25" s="348"/>
      <c r="F25" s="347"/>
      <c r="G25" s="346"/>
      <c r="H25" s="303"/>
      <c r="I25" s="93"/>
      <c r="J25" s="10"/>
      <c r="K25" s="10"/>
      <c r="L25" s="10" t="s">
        <v>174</v>
      </c>
      <c r="M25" s="303"/>
      <c r="N25" s="303"/>
      <c r="O25" s="95" t="s">
        <v>175</v>
      </c>
      <c r="P25" s="94" t="s">
        <v>204</v>
      </c>
      <c r="Q25" s="94" t="s">
        <v>188</v>
      </c>
    </row>
    <row r="26" spans="1:17" s="11" customFormat="1" ht="58.5" customHeight="1">
      <c r="A26" s="8"/>
      <c r="B26" s="8"/>
      <c r="C26" s="8"/>
      <c r="D26" s="8"/>
      <c r="E26" s="8"/>
      <c r="F26" s="8"/>
      <c r="G26" s="8"/>
      <c r="H26" s="8"/>
      <c r="I26" s="8"/>
      <c r="J26" s="8"/>
      <c r="K26" s="8"/>
      <c r="L26" s="8"/>
      <c r="M26" s="8"/>
      <c r="N26" s="8"/>
      <c r="O26" s="8"/>
    </row>
    <row r="27" spans="1:17" s="11" customFormat="1" ht="99" customHeight="1">
      <c r="A27" s="8"/>
      <c r="B27" s="8"/>
      <c r="C27" s="8"/>
      <c r="D27" s="8"/>
      <c r="E27" s="8"/>
      <c r="F27" s="8"/>
      <c r="G27" s="8"/>
      <c r="H27" s="8"/>
      <c r="I27" s="8"/>
      <c r="J27" s="8"/>
      <c r="K27" s="8"/>
      <c r="L27" s="8"/>
      <c r="M27" s="8"/>
      <c r="N27" s="8"/>
      <c r="O27" s="8"/>
    </row>
    <row r="28" spans="1:17" s="11" customFormat="1" ht="106.5" customHeight="1">
      <c r="A28" s="8"/>
      <c r="B28" s="8"/>
      <c r="C28" s="8"/>
      <c r="D28" s="8"/>
      <c r="E28" s="8"/>
      <c r="F28" s="8"/>
      <c r="G28" s="8"/>
      <c r="H28" s="8"/>
      <c r="J28" s="8"/>
      <c r="K28" s="8"/>
      <c r="L28" s="8"/>
      <c r="M28" s="8"/>
      <c r="N28" s="8"/>
      <c r="O28" s="8"/>
    </row>
    <row r="29" spans="1:17" s="11" customFormat="1" ht="111.75" customHeight="1">
      <c r="A29" s="8"/>
      <c r="B29" s="8"/>
      <c r="C29" s="8"/>
      <c r="D29" s="8"/>
      <c r="E29" s="8"/>
      <c r="F29" s="8"/>
      <c r="G29" s="8"/>
      <c r="H29" s="8"/>
      <c r="J29" s="8"/>
      <c r="K29" s="8"/>
      <c r="L29" s="8"/>
      <c r="M29" s="8"/>
      <c r="N29" s="8"/>
      <c r="O29" s="8"/>
    </row>
    <row r="30" spans="1:17" s="11" customFormat="1">
      <c r="A30" s="8"/>
      <c r="B30" s="8"/>
      <c r="C30" s="8"/>
      <c r="D30" s="8"/>
      <c r="E30" s="8"/>
      <c r="F30" s="8"/>
      <c r="G30" s="8"/>
      <c r="H30" s="8"/>
      <c r="I30" s="8"/>
      <c r="J30" s="8"/>
      <c r="K30" s="8"/>
      <c r="L30" s="8"/>
      <c r="M30" s="8"/>
      <c r="N30" s="8"/>
      <c r="O30" s="8"/>
    </row>
    <row r="31" spans="1:17" s="11" customFormat="1" ht="108" customHeight="1">
      <c r="A31" s="8"/>
      <c r="B31" s="8"/>
      <c r="C31" s="8"/>
      <c r="D31" s="8"/>
      <c r="E31" s="8"/>
      <c r="F31" s="8"/>
      <c r="G31" s="8"/>
      <c r="H31" s="8"/>
      <c r="I31" s="8"/>
      <c r="J31" s="8"/>
      <c r="K31" s="8"/>
      <c r="L31" s="8"/>
      <c r="M31" s="8"/>
      <c r="N31" s="8"/>
      <c r="O31" s="8"/>
    </row>
    <row r="32" spans="1:17" s="11" customFormat="1" ht="126" customHeight="1">
      <c r="A32" s="8"/>
      <c r="B32" s="8"/>
      <c r="C32" s="8"/>
      <c r="D32" s="8"/>
      <c r="E32" s="8"/>
      <c r="F32" s="8"/>
      <c r="G32" s="8"/>
      <c r="H32" s="8"/>
      <c r="I32" s="8"/>
      <c r="J32" s="8"/>
      <c r="K32" s="8"/>
      <c r="L32" s="8"/>
      <c r="M32" s="8"/>
      <c r="N32" s="8"/>
      <c r="O32" s="8"/>
    </row>
    <row r="33" spans="1:15" s="11" customFormat="1" ht="144" customHeight="1">
      <c r="A33" s="8"/>
      <c r="B33" s="8"/>
      <c r="C33" s="8"/>
      <c r="D33" s="8"/>
      <c r="E33" s="8"/>
      <c r="F33" s="8"/>
      <c r="G33" s="8"/>
      <c r="H33" s="8"/>
      <c r="I33" s="8"/>
      <c r="J33" s="8"/>
      <c r="K33" s="8"/>
      <c r="L33" s="8"/>
      <c r="M33" s="8"/>
      <c r="N33" s="8"/>
      <c r="O33" s="8"/>
    </row>
    <row r="34" spans="1:15" s="11" customFormat="1" ht="97.5" customHeight="1">
      <c r="A34" s="8"/>
      <c r="B34" s="8"/>
      <c r="C34" s="8"/>
      <c r="D34" s="8"/>
      <c r="E34" s="8"/>
      <c r="F34" s="8"/>
      <c r="G34" s="8"/>
      <c r="H34" s="8"/>
      <c r="I34" s="8"/>
      <c r="J34" s="8"/>
      <c r="K34" s="8"/>
      <c r="L34" s="8"/>
      <c r="M34" s="8"/>
      <c r="N34" s="8"/>
      <c r="O34" s="8"/>
    </row>
    <row r="35" spans="1:15" s="11" customFormat="1" ht="146.25" customHeight="1">
      <c r="A35" s="8"/>
      <c r="B35" s="8"/>
      <c r="C35" s="8"/>
      <c r="D35" s="8"/>
      <c r="E35" s="8"/>
      <c r="F35" s="8"/>
      <c r="G35" s="8"/>
      <c r="H35" s="8"/>
      <c r="I35" s="8"/>
      <c r="J35" s="8"/>
      <c r="K35" s="8"/>
      <c r="L35" s="8"/>
      <c r="M35" s="8"/>
      <c r="N35" s="8"/>
      <c r="O35" s="8"/>
    </row>
    <row r="36" spans="1:15" s="11" customFormat="1" ht="126" customHeight="1">
      <c r="A36" s="8"/>
      <c r="B36" s="8"/>
      <c r="C36" s="8"/>
      <c r="D36" s="8"/>
      <c r="E36" s="8"/>
      <c r="F36" s="8"/>
      <c r="G36" s="8"/>
      <c r="H36" s="8"/>
      <c r="I36" s="8"/>
      <c r="J36" s="8"/>
      <c r="K36" s="8"/>
      <c r="L36" s="8"/>
      <c r="M36" s="8"/>
      <c r="N36" s="8"/>
      <c r="O36" s="8"/>
    </row>
    <row r="37" spans="1:15" s="11" customFormat="1" ht="138" customHeight="1">
      <c r="A37" s="8"/>
      <c r="B37" s="8"/>
      <c r="C37" s="8"/>
      <c r="D37" s="8"/>
      <c r="E37" s="8"/>
      <c r="F37" s="8"/>
      <c r="G37" s="8"/>
      <c r="H37" s="8"/>
      <c r="I37" s="8"/>
      <c r="J37" s="8"/>
      <c r="K37" s="8"/>
      <c r="L37" s="8"/>
      <c r="M37" s="8"/>
      <c r="N37" s="8"/>
      <c r="O37" s="8"/>
    </row>
    <row r="38" spans="1:15" s="11" customFormat="1" ht="125.25" customHeight="1">
      <c r="A38" s="8"/>
      <c r="B38" s="8"/>
      <c r="C38" s="8"/>
      <c r="D38" s="8"/>
      <c r="E38" s="8"/>
      <c r="F38" s="8"/>
      <c r="G38" s="8"/>
      <c r="H38" s="8"/>
      <c r="I38" s="8"/>
      <c r="J38" s="8"/>
      <c r="K38" s="8"/>
      <c r="L38" s="8"/>
      <c r="M38" s="8"/>
      <c r="N38" s="8"/>
      <c r="O38" s="8"/>
    </row>
    <row r="39" spans="1:15" s="11" customFormat="1" ht="198.75" customHeight="1">
      <c r="A39" s="8"/>
      <c r="B39" s="8"/>
      <c r="C39" s="8"/>
      <c r="D39" s="8"/>
      <c r="E39" s="8"/>
      <c r="F39" s="8"/>
      <c r="G39" s="8"/>
      <c r="H39" s="8"/>
      <c r="I39" s="8"/>
      <c r="J39" s="8"/>
      <c r="K39" s="8"/>
      <c r="L39" s="8"/>
      <c r="M39" s="8"/>
      <c r="N39" s="8"/>
      <c r="O39" s="8"/>
    </row>
    <row r="40" spans="1:15" s="11" customFormat="1" ht="104.25" customHeight="1">
      <c r="A40" s="8"/>
      <c r="B40" s="8"/>
      <c r="C40" s="8"/>
      <c r="D40" s="8"/>
      <c r="E40" s="8"/>
      <c r="F40" s="8"/>
      <c r="G40" s="8"/>
      <c r="H40" s="8"/>
      <c r="I40" s="8"/>
      <c r="J40" s="8"/>
      <c r="K40" s="8"/>
      <c r="L40" s="8"/>
      <c r="M40" s="8"/>
      <c r="N40" s="8"/>
      <c r="O40" s="8"/>
    </row>
    <row r="41" spans="1:15" s="11" customFormat="1" ht="123" customHeight="1">
      <c r="A41" s="8"/>
      <c r="B41" s="8"/>
      <c r="C41" s="8"/>
      <c r="D41" s="8"/>
      <c r="E41" s="8"/>
      <c r="F41" s="8"/>
      <c r="G41" s="8"/>
      <c r="H41" s="8"/>
      <c r="I41" s="8"/>
      <c r="J41" s="8"/>
      <c r="K41" s="8"/>
      <c r="L41" s="8"/>
      <c r="M41" s="8"/>
      <c r="N41" s="8"/>
      <c r="O41" s="8"/>
    </row>
    <row r="42" spans="1:15" s="11" customFormat="1" ht="162" customHeight="1">
      <c r="A42" s="8"/>
      <c r="B42" s="8"/>
      <c r="C42" s="8"/>
      <c r="D42" s="8"/>
      <c r="E42" s="8"/>
      <c r="F42" s="8"/>
      <c r="G42" s="8"/>
      <c r="H42" s="8"/>
      <c r="I42" s="8"/>
      <c r="J42" s="8"/>
      <c r="K42" s="8"/>
      <c r="L42" s="8"/>
      <c r="M42" s="8"/>
      <c r="N42" s="8"/>
      <c r="O42" s="8"/>
    </row>
    <row r="43" spans="1:15" s="11" customFormat="1" ht="228" customHeight="1">
      <c r="A43" s="8"/>
      <c r="B43" s="8"/>
      <c r="C43" s="8"/>
      <c r="D43" s="8"/>
      <c r="E43" s="8"/>
      <c r="F43" s="8"/>
      <c r="G43" s="8"/>
      <c r="H43" s="8"/>
      <c r="I43" s="8"/>
      <c r="J43" s="8"/>
      <c r="K43" s="8"/>
      <c r="L43" s="8"/>
      <c r="M43" s="8"/>
      <c r="N43" s="8"/>
      <c r="O43" s="8"/>
    </row>
    <row r="44" spans="1:15" s="11" customFormat="1" ht="161.25" customHeight="1">
      <c r="A44" s="8"/>
      <c r="B44" s="8"/>
      <c r="C44" s="8"/>
      <c r="D44" s="8"/>
      <c r="E44" s="8"/>
      <c r="F44" s="8"/>
      <c r="G44" s="8"/>
      <c r="H44" s="8"/>
      <c r="I44" s="8"/>
      <c r="J44" s="8"/>
      <c r="K44" s="8"/>
      <c r="L44" s="8"/>
      <c r="M44" s="8"/>
      <c r="N44" s="8"/>
      <c r="O44" s="8"/>
    </row>
    <row r="45" spans="1:15" s="11" customFormat="1" ht="146.25" customHeight="1">
      <c r="A45" s="8"/>
      <c r="B45" s="8"/>
      <c r="C45" s="8"/>
      <c r="D45" s="8"/>
      <c r="E45" s="8"/>
      <c r="F45" s="8"/>
      <c r="G45" s="8"/>
      <c r="H45" s="8"/>
      <c r="I45" s="8"/>
      <c r="J45" s="8"/>
      <c r="K45" s="8"/>
      <c r="L45" s="8"/>
      <c r="M45" s="8"/>
      <c r="N45" s="8"/>
      <c r="O45" s="8"/>
    </row>
    <row r="46" spans="1:15" s="11" customFormat="1" ht="120" customHeight="1">
      <c r="A46" s="8"/>
      <c r="B46" s="8"/>
      <c r="C46" s="8"/>
      <c r="D46" s="8"/>
      <c r="E46" s="8"/>
      <c r="F46" s="8"/>
      <c r="G46" s="8"/>
      <c r="H46" s="8"/>
      <c r="I46" s="8"/>
      <c r="J46" s="8"/>
      <c r="K46" s="8"/>
      <c r="L46" s="8"/>
      <c r="M46" s="8"/>
      <c r="N46" s="8"/>
      <c r="O46" s="8"/>
    </row>
    <row r="47" spans="1:15" s="11" customFormat="1" ht="137.25" customHeight="1">
      <c r="A47" s="8"/>
      <c r="B47" s="8"/>
      <c r="C47" s="8"/>
      <c r="D47" s="8"/>
      <c r="E47" s="8"/>
      <c r="F47" s="8"/>
      <c r="G47" s="8"/>
      <c r="H47" s="8"/>
      <c r="I47" s="8"/>
      <c r="J47" s="8"/>
      <c r="K47" s="8"/>
      <c r="L47" s="8"/>
      <c r="M47" s="8"/>
      <c r="N47" s="8"/>
      <c r="O47" s="8"/>
    </row>
    <row r="48" spans="1:15" s="11" customFormat="1" ht="142.5" customHeight="1">
      <c r="A48" s="8"/>
      <c r="B48" s="8"/>
      <c r="C48" s="8"/>
      <c r="D48" s="8"/>
      <c r="E48" s="8"/>
      <c r="F48" s="8"/>
      <c r="G48" s="8"/>
      <c r="H48" s="8"/>
      <c r="I48" s="8"/>
      <c r="J48" s="8"/>
      <c r="K48" s="8"/>
      <c r="L48" s="8"/>
      <c r="M48" s="8"/>
      <c r="N48" s="8"/>
      <c r="O48" s="8"/>
    </row>
    <row r="49" spans="1:15" s="11" customFormat="1" ht="123" customHeight="1">
      <c r="A49" s="8"/>
      <c r="B49" s="8"/>
      <c r="C49" s="8"/>
      <c r="D49" s="8"/>
      <c r="E49" s="8"/>
      <c r="F49" s="8"/>
      <c r="G49" s="8"/>
      <c r="H49" s="8"/>
      <c r="I49" s="8"/>
      <c r="J49" s="8"/>
      <c r="K49" s="8"/>
      <c r="L49" s="8"/>
      <c r="M49" s="8"/>
      <c r="N49" s="8"/>
      <c r="O49" s="8"/>
    </row>
    <row r="50" spans="1:15" s="11" customFormat="1" ht="109.5" customHeight="1">
      <c r="A50" s="8"/>
      <c r="B50" s="8"/>
      <c r="C50" s="8"/>
      <c r="D50" s="8"/>
      <c r="E50" s="8"/>
      <c r="F50" s="8"/>
      <c r="G50" s="8"/>
      <c r="H50" s="8"/>
      <c r="I50" s="8"/>
      <c r="J50" s="8"/>
      <c r="K50" s="8"/>
      <c r="L50" s="8"/>
      <c r="M50" s="8"/>
      <c r="N50" s="8"/>
      <c r="O50" s="8"/>
    </row>
    <row r="51" spans="1:15" s="11" customFormat="1" ht="140.25" customHeight="1">
      <c r="A51" s="8"/>
      <c r="B51" s="8"/>
      <c r="C51" s="8"/>
      <c r="D51" s="8"/>
      <c r="E51" s="8"/>
      <c r="F51" s="8"/>
      <c r="G51" s="8"/>
      <c r="H51" s="8"/>
      <c r="I51" s="8"/>
      <c r="J51" s="8"/>
      <c r="K51" s="8"/>
      <c r="L51" s="8"/>
      <c r="M51" s="8"/>
      <c r="N51" s="8"/>
      <c r="O51" s="8"/>
    </row>
    <row r="52" spans="1:15" s="11" customFormat="1" ht="119.25" customHeight="1">
      <c r="A52" s="8"/>
      <c r="B52" s="8"/>
      <c r="C52" s="8"/>
      <c r="D52" s="8"/>
      <c r="E52" s="8"/>
      <c r="F52" s="8"/>
      <c r="G52" s="8"/>
      <c r="H52" s="8"/>
      <c r="I52" s="8"/>
      <c r="J52" s="8"/>
      <c r="K52" s="8"/>
      <c r="L52" s="8"/>
      <c r="M52" s="8"/>
      <c r="N52" s="8"/>
      <c r="O52" s="8"/>
    </row>
    <row r="53" spans="1:15" s="11" customFormat="1" ht="102" customHeight="1">
      <c r="A53" s="8"/>
      <c r="B53" s="8"/>
      <c r="C53" s="8"/>
      <c r="D53" s="8"/>
      <c r="E53" s="8"/>
      <c r="F53" s="8"/>
      <c r="G53" s="8"/>
      <c r="H53" s="8"/>
      <c r="I53" s="8"/>
      <c r="J53" s="8"/>
      <c r="K53" s="8"/>
      <c r="L53" s="8"/>
      <c r="M53" s="8"/>
      <c r="N53" s="8"/>
      <c r="O53" s="8"/>
    </row>
    <row r="54" spans="1:15" s="11" customFormat="1" ht="148.5" customHeight="1">
      <c r="A54" s="8"/>
      <c r="B54" s="8"/>
      <c r="C54" s="8"/>
      <c r="D54" s="8"/>
      <c r="E54" s="8"/>
      <c r="F54" s="8"/>
      <c r="G54" s="8"/>
      <c r="H54" s="8"/>
      <c r="I54" s="8"/>
      <c r="J54" s="8"/>
      <c r="K54" s="8"/>
      <c r="L54" s="8"/>
      <c r="M54" s="8"/>
      <c r="N54" s="8"/>
      <c r="O54" s="8"/>
    </row>
    <row r="55" spans="1:15" s="11" customFormat="1" ht="148.5" customHeight="1">
      <c r="A55" s="8"/>
      <c r="B55" s="8"/>
      <c r="C55" s="8"/>
      <c r="D55" s="8"/>
      <c r="E55" s="8"/>
      <c r="F55" s="8"/>
      <c r="G55" s="8"/>
      <c r="H55" s="8"/>
      <c r="I55" s="8"/>
      <c r="J55" s="8"/>
      <c r="K55" s="8"/>
      <c r="L55" s="8"/>
      <c r="M55" s="8"/>
      <c r="N55" s="8"/>
      <c r="O55" s="8"/>
    </row>
    <row r="56" spans="1:15" s="11" customFormat="1" ht="64.5" customHeight="1">
      <c r="A56" s="8"/>
      <c r="B56" s="8"/>
      <c r="C56" s="8"/>
      <c r="D56" s="8"/>
      <c r="E56" s="8"/>
      <c r="F56" s="8"/>
      <c r="G56" s="8"/>
      <c r="H56" s="8"/>
      <c r="I56" s="8"/>
      <c r="J56" s="8"/>
      <c r="K56" s="8"/>
      <c r="L56" s="8"/>
      <c r="M56" s="8"/>
      <c r="N56" s="8"/>
      <c r="O56" s="8"/>
    </row>
    <row r="57" spans="1:15" s="11" customFormat="1" ht="84.75" customHeight="1">
      <c r="A57" s="8"/>
      <c r="B57" s="8"/>
      <c r="C57" s="8"/>
      <c r="D57" s="8"/>
      <c r="E57" s="8"/>
      <c r="F57" s="8"/>
      <c r="G57" s="8"/>
      <c r="H57" s="8"/>
      <c r="I57" s="8"/>
      <c r="J57" s="8"/>
      <c r="K57" s="8"/>
      <c r="L57" s="8"/>
      <c r="M57" s="8"/>
      <c r="N57" s="8"/>
      <c r="O57" s="8"/>
    </row>
    <row r="58" spans="1:15" s="11" customFormat="1" ht="84.75" customHeight="1">
      <c r="A58" s="8"/>
      <c r="B58" s="8"/>
      <c r="C58" s="8"/>
      <c r="D58" s="8"/>
      <c r="E58" s="8"/>
      <c r="F58" s="8"/>
      <c r="G58" s="8"/>
      <c r="H58" s="8"/>
      <c r="I58" s="8"/>
      <c r="J58" s="8"/>
      <c r="K58" s="8"/>
      <c r="L58" s="8"/>
      <c r="M58" s="8"/>
      <c r="N58" s="8"/>
      <c r="O58" s="8"/>
    </row>
    <row r="59" spans="1:15" s="11" customFormat="1" ht="81" customHeight="1">
      <c r="A59" s="8"/>
      <c r="B59" s="8"/>
      <c r="C59" s="8"/>
      <c r="D59" s="8"/>
      <c r="E59" s="8"/>
      <c r="F59" s="8"/>
      <c r="G59" s="8"/>
      <c r="H59" s="8"/>
      <c r="I59" s="8"/>
      <c r="J59" s="8"/>
      <c r="K59" s="8"/>
      <c r="L59" s="8"/>
      <c r="M59" s="8"/>
      <c r="N59" s="8"/>
      <c r="O59" s="8"/>
    </row>
    <row r="60" spans="1:15" s="11" customFormat="1" ht="83.25" customHeight="1">
      <c r="A60" s="8"/>
      <c r="B60" s="8"/>
      <c r="C60" s="8"/>
      <c r="D60" s="8"/>
      <c r="E60" s="8"/>
      <c r="F60" s="8"/>
      <c r="G60" s="8"/>
      <c r="H60" s="8"/>
      <c r="I60" s="8"/>
      <c r="J60" s="8"/>
      <c r="K60" s="8"/>
      <c r="L60" s="8"/>
      <c r="M60" s="8"/>
      <c r="N60" s="8"/>
      <c r="O60" s="8"/>
    </row>
    <row r="61" spans="1:15" s="11" customFormat="1" ht="80.25" customHeight="1">
      <c r="A61" s="8"/>
      <c r="B61" s="8"/>
      <c r="C61" s="8"/>
      <c r="D61" s="8"/>
      <c r="E61" s="8"/>
      <c r="F61" s="8"/>
      <c r="G61" s="8"/>
      <c r="H61" s="8"/>
      <c r="I61" s="8"/>
      <c r="J61" s="8"/>
      <c r="K61" s="8"/>
      <c r="L61" s="8"/>
      <c r="M61" s="8"/>
      <c r="N61" s="8"/>
      <c r="O61" s="8"/>
    </row>
    <row r="62" spans="1:15" s="11" customFormat="1" ht="69.75" customHeight="1">
      <c r="A62" s="8"/>
      <c r="B62" s="8"/>
      <c r="C62" s="8"/>
      <c r="D62" s="8"/>
      <c r="E62" s="8"/>
      <c r="F62" s="8"/>
      <c r="G62" s="8"/>
      <c r="H62" s="8"/>
      <c r="I62" s="8"/>
      <c r="J62" s="8"/>
      <c r="K62" s="8"/>
      <c r="L62" s="8"/>
      <c r="M62" s="8"/>
      <c r="N62" s="8"/>
      <c r="O62" s="8"/>
    </row>
    <row r="63" spans="1:15" s="11" customFormat="1" ht="66" customHeight="1">
      <c r="A63" s="8"/>
      <c r="B63" s="8"/>
      <c r="C63" s="8"/>
      <c r="D63" s="8"/>
      <c r="E63" s="8"/>
      <c r="F63" s="8"/>
      <c r="G63" s="8"/>
      <c r="H63" s="8"/>
      <c r="I63" s="8"/>
      <c r="J63" s="8"/>
      <c r="K63" s="8"/>
      <c r="L63" s="8"/>
      <c r="M63" s="8"/>
      <c r="N63" s="8"/>
      <c r="O63" s="8"/>
    </row>
    <row r="64" spans="1:15" s="11" customFormat="1" ht="87.75" customHeight="1">
      <c r="A64" s="8"/>
      <c r="B64" s="8"/>
      <c r="C64" s="8"/>
      <c r="D64" s="8"/>
      <c r="E64" s="8"/>
      <c r="F64" s="8"/>
      <c r="G64" s="8"/>
      <c r="H64" s="8"/>
      <c r="I64" s="8"/>
      <c r="J64" s="8"/>
      <c r="K64" s="8"/>
      <c r="L64" s="8"/>
      <c r="M64" s="8"/>
      <c r="N64" s="8"/>
      <c r="O64" s="8"/>
    </row>
    <row r="65" spans="1:15" s="11" customFormat="1" ht="94.5" customHeight="1">
      <c r="A65" s="8"/>
      <c r="B65" s="8"/>
      <c r="C65" s="8"/>
      <c r="D65" s="8"/>
      <c r="E65" s="8"/>
      <c r="F65" s="8"/>
      <c r="G65" s="8"/>
      <c r="H65" s="8"/>
      <c r="I65" s="8"/>
      <c r="J65" s="8"/>
      <c r="K65" s="8"/>
      <c r="L65" s="8"/>
      <c r="M65" s="8"/>
      <c r="N65" s="8"/>
      <c r="O65" s="8"/>
    </row>
    <row r="66" spans="1:15" s="11" customFormat="1" ht="84" customHeight="1">
      <c r="A66" s="8"/>
      <c r="B66" s="8"/>
      <c r="C66" s="8"/>
      <c r="D66" s="8"/>
      <c r="E66" s="8"/>
      <c r="F66" s="8"/>
      <c r="G66" s="8"/>
      <c r="H66" s="8"/>
      <c r="I66" s="8"/>
      <c r="J66" s="8"/>
      <c r="K66" s="8"/>
      <c r="L66" s="8"/>
      <c r="M66" s="8"/>
      <c r="N66" s="8"/>
      <c r="O66" s="8"/>
    </row>
    <row r="67" spans="1:15" s="11" customFormat="1" ht="101.25" customHeight="1">
      <c r="A67" s="8"/>
      <c r="B67" s="8"/>
      <c r="C67" s="8"/>
      <c r="D67" s="8"/>
      <c r="E67" s="8"/>
      <c r="F67" s="8"/>
      <c r="G67" s="8"/>
      <c r="H67" s="8"/>
      <c r="I67" s="8"/>
      <c r="J67" s="8"/>
      <c r="K67" s="8"/>
      <c r="L67" s="8"/>
      <c r="M67" s="8"/>
      <c r="N67" s="8"/>
      <c r="O67" s="8"/>
    </row>
    <row r="68" spans="1:15" s="11" customFormat="1" ht="123" customHeight="1">
      <c r="A68" s="8"/>
      <c r="B68" s="8"/>
      <c r="C68" s="8"/>
      <c r="D68" s="8"/>
      <c r="E68" s="8"/>
      <c r="F68" s="8"/>
      <c r="G68" s="8"/>
      <c r="H68" s="8"/>
      <c r="I68" s="8"/>
      <c r="J68" s="8"/>
      <c r="K68" s="8"/>
      <c r="L68" s="8"/>
      <c r="M68" s="8"/>
      <c r="N68" s="8"/>
      <c r="O68" s="8"/>
    </row>
    <row r="69" spans="1:15" s="11" customFormat="1" ht="86.25" customHeight="1">
      <c r="A69" s="8"/>
      <c r="B69" s="8"/>
      <c r="C69" s="8"/>
      <c r="D69" s="8"/>
      <c r="E69" s="8"/>
      <c r="F69" s="8"/>
      <c r="G69" s="8"/>
      <c r="H69" s="8"/>
      <c r="I69" s="8"/>
      <c r="J69" s="8"/>
      <c r="K69" s="8"/>
      <c r="L69" s="8"/>
      <c r="M69" s="8"/>
      <c r="N69" s="8"/>
      <c r="O69" s="8"/>
    </row>
    <row r="70" spans="1:15" s="11" customFormat="1" ht="72.75" customHeight="1">
      <c r="A70" s="8"/>
      <c r="B70" s="8"/>
      <c r="C70" s="8"/>
      <c r="D70" s="8"/>
      <c r="E70" s="8"/>
      <c r="F70" s="8"/>
      <c r="G70" s="8"/>
      <c r="H70" s="8"/>
      <c r="I70" s="8"/>
      <c r="J70" s="8"/>
      <c r="K70" s="8"/>
      <c r="L70" s="8"/>
      <c r="M70" s="8"/>
      <c r="N70" s="8"/>
      <c r="O70" s="8"/>
    </row>
    <row r="71" spans="1:15" s="11" customFormat="1" ht="123" customHeight="1">
      <c r="A71" s="8"/>
      <c r="B71" s="8"/>
      <c r="C71" s="8"/>
      <c r="D71" s="8"/>
      <c r="E71" s="8"/>
      <c r="F71" s="8"/>
      <c r="G71" s="8"/>
      <c r="H71" s="8"/>
      <c r="I71" s="8"/>
      <c r="J71" s="8"/>
      <c r="K71" s="8"/>
      <c r="L71" s="8"/>
      <c r="M71" s="8"/>
      <c r="N71" s="8"/>
      <c r="O71" s="8"/>
    </row>
    <row r="72" spans="1:15" ht="126" customHeight="1"/>
    <row r="73" spans="1:15" ht="115.5" customHeight="1"/>
    <row r="74" spans="1:15" ht="113.25" customHeight="1"/>
    <row r="75" spans="1:15" ht="96.75" customHeight="1"/>
    <row r="76" spans="1:15" ht="140.25" customHeight="1"/>
    <row r="77" spans="1:15" ht="112.5" customHeight="1"/>
    <row r="78" spans="1:15" ht="88.5" customHeight="1"/>
    <row r="79" spans="1:15" ht="112.5" customHeight="1"/>
    <row r="80" spans="1:15" ht="121.5" customHeight="1"/>
    <row r="81" ht="93.75" customHeight="1"/>
    <row r="82" ht="116.25" customHeight="1"/>
    <row r="83" ht="121.5" customHeight="1"/>
    <row r="84" ht="138" customHeight="1"/>
    <row r="85" ht="141" customHeight="1"/>
    <row r="86" ht="132" customHeight="1"/>
    <row r="87" ht="108" customHeight="1"/>
    <row r="89" ht="135" customHeight="1"/>
    <row r="90" ht="174.75" customHeight="1"/>
    <row r="91" ht="103.5" customHeight="1"/>
    <row r="92" ht="92.25" customHeight="1"/>
    <row r="93" ht="99.75" customHeight="1"/>
    <row r="94" ht="153.75" customHeight="1"/>
    <row r="95" ht="122.25" customHeight="1"/>
    <row r="96" ht="111.75" customHeight="1"/>
    <row r="97" ht="101.25" hidden="1" customHeight="1"/>
    <row r="98" ht="188.25" customHeight="1"/>
    <row r="103" ht="96.75" customHeight="1"/>
    <row r="106" ht="100.5" customHeight="1"/>
    <row r="108" ht="108.75" customHeight="1"/>
    <row r="109" ht="84.75" customHeight="1"/>
    <row r="110" ht="125.25" customHeight="1"/>
    <row r="111" ht="103.5" customHeight="1"/>
    <row r="112" ht="102.75" customHeight="1"/>
    <row r="113" ht="135.75" customHeight="1"/>
    <row r="114" ht="163.5" customHeight="1"/>
    <row r="115" ht="119.25" customHeight="1"/>
    <row r="116" ht="140.25" customHeight="1"/>
    <row r="117" ht="133.5" customHeight="1"/>
    <row r="118" ht="110.25" customHeight="1"/>
    <row r="119" ht="110.25" customHeight="1"/>
    <row r="120" ht="88.5" customHeight="1"/>
    <row r="121" ht="111.75" customHeight="1"/>
    <row r="122" ht="108" customHeight="1"/>
    <row r="123" ht="87.75" customHeight="1"/>
    <row r="124" ht="83.25" customHeight="1"/>
    <row r="125" ht="150" customHeight="1"/>
    <row r="126" ht="125.25" customHeight="1"/>
    <row r="127" ht="108.75" customHeight="1"/>
    <row r="128" ht="99" customHeight="1"/>
    <row r="129" ht="100.5" customHeight="1"/>
    <row r="130" ht="102.75" customHeight="1"/>
    <row r="131" ht="111.75" customHeight="1"/>
    <row r="132" ht="121.5" customHeight="1"/>
    <row r="133" ht="129.75" customHeight="1"/>
    <row r="134" ht="125.25" customHeight="1"/>
    <row r="135" ht="95.25" customHeight="1"/>
    <row r="136" ht="106.5" customHeight="1"/>
    <row r="137" ht="97.5" customHeight="1"/>
    <row r="138" ht="117" customHeight="1"/>
    <row r="139" ht="82.5" customHeight="1"/>
  </sheetData>
  <autoFilter ref="A6:Y6" xr:uid="{00000000-0009-0000-0000-000002000000}"/>
  <mergeCells count="64">
    <mergeCell ref="A14:A16"/>
    <mergeCell ref="B14:B16"/>
    <mergeCell ref="C14:C16"/>
    <mergeCell ref="D14:D16"/>
    <mergeCell ref="E14:E16"/>
    <mergeCell ref="C7:C10"/>
    <mergeCell ref="B7:B10"/>
    <mergeCell ref="C11:C13"/>
    <mergeCell ref="H7:H10"/>
    <mergeCell ref="A7:A10"/>
    <mergeCell ref="B11:B13"/>
    <mergeCell ref="E11:E13"/>
    <mergeCell ref="D11:D13"/>
    <mergeCell ref="A11:A13"/>
    <mergeCell ref="A23:A25"/>
    <mergeCell ref="B23:B25"/>
    <mergeCell ref="C23:C25"/>
    <mergeCell ref="N17:N19"/>
    <mergeCell ref="M17:M19"/>
    <mergeCell ref="M20:M22"/>
    <mergeCell ref="N20:N22"/>
    <mergeCell ref="N23:N25"/>
    <mergeCell ref="M23:M25"/>
    <mergeCell ref="D23:D25"/>
    <mergeCell ref="E23:E25"/>
    <mergeCell ref="F23:F25"/>
    <mergeCell ref="G23:G25"/>
    <mergeCell ref="H23:H25"/>
    <mergeCell ref="A20:A22"/>
    <mergeCell ref="B20:B22"/>
    <mergeCell ref="C20:C22"/>
    <mergeCell ref="D20:D22"/>
    <mergeCell ref="E20:E22"/>
    <mergeCell ref="F20:F22"/>
    <mergeCell ref="G20:G22"/>
    <mergeCell ref="H20:H22"/>
    <mergeCell ref="H17:H19"/>
    <mergeCell ref="F17:F19"/>
    <mergeCell ref="M14:M16"/>
    <mergeCell ref="N14:N16"/>
    <mergeCell ref="F14:F16"/>
    <mergeCell ref="G14:G16"/>
    <mergeCell ref="H14:H16"/>
    <mergeCell ref="E17:E19"/>
    <mergeCell ref="D17:D19"/>
    <mergeCell ref="C17:C19"/>
    <mergeCell ref="B17:B19"/>
    <mergeCell ref="A17:A19"/>
    <mergeCell ref="A1:B4"/>
    <mergeCell ref="C1:M4"/>
    <mergeCell ref="M7:M10"/>
    <mergeCell ref="N7:N10"/>
    <mergeCell ref="N11:N13"/>
    <mergeCell ref="M11:M13"/>
    <mergeCell ref="A5:O5"/>
    <mergeCell ref="N1:Q4"/>
    <mergeCell ref="G7:G10"/>
    <mergeCell ref="F7:F10"/>
    <mergeCell ref="E7:E10"/>
    <mergeCell ref="D7:D10"/>
    <mergeCell ref="P5:Q5"/>
    <mergeCell ref="H11:H13"/>
    <mergeCell ref="G11:G13"/>
    <mergeCell ref="F11:F13"/>
  </mergeCells>
  <conditionalFormatting sqref="A1 C1 N1 A5 A6:O6">
    <cfRule type="containsText" dxfId="20" priority="13" operator="containsText" text="ZONA RIESGO BAJA">
      <formula>NOT(ISERROR(SEARCH("ZONA RIESGO BAJA",A1)))</formula>
    </cfRule>
    <cfRule type="containsText" dxfId="19" priority="14" operator="containsText" text="ZONA RIESGO MODERADO">
      <formula>NOT(ISERROR(SEARCH("ZONA RIESGO MODERADO",A1)))</formula>
    </cfRule>
    <cfRule type="containsText" dxfId="18" priority="15" operator="containsText" text="ZONA RIESGO ALTO">
      <formula>NOT(ISERROR(SEARCH("ZONA RIESGO ALTO",A1)))</formula>
    </cfRule>
    <cfRule type="containsText" dxfId="17" priority="16" operator="containsText" text="ZONA RIESGO EXTREMO">
      <formula>NOT(ISERROR(SEARCH("ZONA RIESGO EXTREMO",A1)))</formula>
    </cfRule>
  </conditionalFormatting>
  <conditionalFormatting sqref="A11:O11">
    <cfRule type="containsText" dxfId="16" priority="5" operator="containsText" text="ZONA RIESGO BAJA">
      <formula>NOT(ISERROR(SEARCH("ZONA RIESGO BAJA",A11)))</formula>
    </cfRule>
    <cfRule type="containsText" dxfId="15" priority="6" operator="containsText" text="ZONA RIESGO MODERADO">
      <formula>NOT(ISERROR(SEARCH("ZONA RIESGO MODERADO",A11)))</formula>
    </cfRule>
    <cfRule type="containsText" dxfId="14" priority="7" operator="containsText" text="ZONA RIESGO ALTO">
      <formula>NOT(ISERROR(SEARCH("ZONA RIESGO ALTO",A11)))</formula>
    </cfRule>
    <cfRule type="containsText" dxfId="13" priority="8" operator="containsText" text="ZONA RIESGO EXTREMO">
      <formula>NOT(ISERROR(SEARCH("ZONA RIESGO EXTREMO",A11)))</formula>
    </cfRule>
  </conditionalFormatting>
  <conditionalFormatting sqref="A20:O20">
    <cfRule type="containsText" dxfId="12" priority="1" operator="containsText" text="ZONA RIESGO BAJA">
      <formula>NOT(ISERROR(SEARCH("ZONA RIESGO BAJA",A20)))</formula>
    </cfRule>
    <cfRule type="containsText" dxfId="11" priority="2" operator="containsText" text="ZONA RIESGO MODERADO">
      <formula>NOT(ISERROR(SEARCH("ZONA RIESGO MODERADO",A20)))</formula>
    </cfRule>
    <cfRule type="containsText" dxfId="10" priority="3" operator="containsText" text="ZONA RIESGO ALTO">
      <formula>NOT(ISERROR(SEARCH("ZONA RIESGO ALTO",A20)))</formula>
    </cfRule>
    <cfRule type="containsText" dxfId="9" priority="4" operator="containsText" text="ZONA RIESGO EXTREMO">
      <formula>NOT(ISERROR(SEARCH("ZONA RIESGO EXTREMO",A20)))</formula>
    </cfRule>
  </conditionalFormatting>
  <conditionalFormatting sqref="R1:XFD6 A7:XFD8 I9:L10 O9:XFD10 P11:XFD12 O12 I12:L13 O13:XFD13 A14:O14 P14:XFD15 O15 I15:L16 O16:XFD16 A17:O17 P17:XFD18 O18 G18:G19 I18:L19 O19:XFD19 P20:XFD21 O21 I21:L22 O22:XFD22 A23:O23 P23:XFD24 O24 I24:L25 O25:XFD25 A26:XFD27 A28:H29 J28:XFD29 A30:XFD1048576">
    <cfRule type="containsText" dxfId="8" priority="17" operator="containsText" text="ZONA RIESGO BAJA">
      <formula>NOT(ISERROR(SEARCH("ZONA RIESGO BAJA",A1)))</formula>
    </cfRule>
    <cfRule type="containsText" dxfId="7" priority="18" operator="containsText" text="ZONA RIESGO MODERADO">
      <formula>NOT(ISERROR(SEARCH("ZONA RIESGO MODERADO",A1)))</formula>
    </cfRule>
    <cfRule type="containsText" dxfId="6" priority="19" operator="containsText" text="ZONA RIESGO ALTO">
      <formula>NOT(ISERROR(SEARCH("ZONA RIESGO ALTO",A1)))</formula>
    </cfRule>
    <cfRule type="containsText" dxfId="5" priority="20" operator="containsText" text="ZONA RIESGO EXTREMO">
      <formula>NOT(ISERROR(SEARCH("ZONA RIESGO EXTREMO",A1)))</formula>
    </cfRule>
  </conditionalFormatting>
  <pageMargins left="0.7" right="0.7" top="0.75" bottom="0.75" header="0.3" footer="0.3"/>
  <pageSetup paperSize="9" scale="17"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36"/>
  <sheetViews>
    <sheetView zoomScale="85" zoomScaleNormal="85" workbookViewId="0">
      <selection activeCell="A36" sqref="A36"/>
    </sheetView>
  </sheetViews>
  <sheetFormatPr baseColWidth="10" defaultColWidth="11.44140625" defaultRowHeight="14.4"/>
  <cols>
    <col min="1" max="1" width="241.5546875" bestFit="1" customWidth="1"/>
  </cols>
  <sheetData>
    <row r="3" spans="1:1">
      <c r="A3" s="254" t="s">
        <v>213</v>
      </c>
    </row>
    <row r="4" spans="1:1">
      <c r="A4" s="255" t="s">
        <v>214</v>
      </c>
    </row>
    <row r="5" spans="1:1">
      <c r="A5" s="256" t="s">
        <v>215</v>
      </c>
    </row>
    <row r="6" spans="1:1">
      <c r="A6" s="256" t="s">
        <v>157</v>
      </c>
    </row>
    <row r="7" spans="1:1">
      <c r="A7" s="256" t="s">
        <v>216</v>
      </c>
    </row>
    <row r="8" spans="1:1">
      <c r="A8" s="255" t="s">
        <v>178</v>
      </c>
    </row>
    <row r="9" spans="1:1">
      <c r="A9" s="256" t="s">
        <v>217</v>
      </c>
    </row>
    <row r="10" spans="1:1">
      <c r="A10" s="256" t="s">
        <v>218</v>
      </c>
    </row>
    <row r="11" spans="1:1">
      <c r="A11" s="255" t="s">
        <v>180</v>
      </c>
    </row>
    <row r="12" spans="1:1">
      <c r="A12" s="256" t="s">
        <v>215</v>
      </c>
    </row>
    <row r="13" spans="1:1">
      <c r="A13" s="256" t="s">
        <v>219</v>
      </c>
    </row>
    <row r="14" spans="1:1">
      <c r="A14" s="256" t="s">
        <v>220</v>
      </c>
    </row>
    <row r="15" spans="1:1">
      <c r="A15" s="255" t="s">
        <v>182</v>
      </c>
    </row>
    <row r="16" spans="1:1">
      <c r="A16" s="256" t="s">
        <v>221</v>
      </c>
    </row>
    <row r="17" spans="1:1">
      <c r="A17" s="256" t="s">
        <v>219</v>
      </c>
    </row>
    <row r="18" spans="1:1">
      <c r="A18" s="256" t="s">
        <v>222</v>
      </c>
    </row>
    <row r="19" spans="1:1">
      <c r="A19" s="256" t="s">
        <v>223</v>
      </c>
    </row>
    <row r="20" spans="1:1">
      <c r="A20" s="256" t="s">
        <v>220</v>
      </c>
    </row>
    <row r="21" spans="1:1">
      <c r="A21" s="256" t="s">
        <v>224</v>
      </c>
    </row>
    <row r="22" spans="1:1">
      <c r="A22" s="256" t="s">
        <v>225</v>
      </c>
    </row>
    <row r="23" spans="1:1">
      <c r="A23" s="256" t="s">
        <v>226</v>
      </c>
    </row>
    <row r="24" spans="1:1">
      <c r="A24" s="256" t="s">
        <v>227</v>
      </c>
    </row>
    <row r="25" spans="1:1">
      <c r="A25" s="256" t="s">
        <v>228</v>
      </c>
    </row>
    <row r="26" spans="1:1">
      <c r="A26" s="256" t="s">
        <v>229</v>
      </c>
    </row>
    <row r="27" spans="1:1">
      <c r="A27" s="255" t="s">
        <v>156</v>
      </c>
    </row>
    <row r="28" spans="1:1">
      <c r="A28" s="256" t="s">
        <v>157</v>
      </c>
    </row>
    <row r="29" spans="1:1">
      <c r="A29" s="255" t="s">
        <v>176</v>
      </c>
    </row>
    <row r="30" spans="1:1">
      <c r="A30" s="256" t="s">
        <v>230</v>
      </c>
    </row>
    <row r="31" spans="1:1">
      <c r="A31" s="256" t="s">
        <v>215</v>
      </c>
    </row>
    <row r="32" spans="1:1">
      <c r="A32" s="256" t="s">
        <v>231</v>
      </c>
    </row>
    <row r="33" spans="1:1">
      <c r="A33" s="255" t="s">
        <v>232</v>
      </c>
    </row>
    <row r="35" spans="1:1">
      <c r="A35" t="str">
        <f>+CONCATENATE(A18," ",A17," ",A16," ",A19," ",A20," ",A21," ",A22," ",A23," ",A24," ",A25," ",A26)</f>
        <v>Evaluación al Sistema de Control Interno Direccionamiento Estrategico Control Disciplinario Fortalecimiento Institucional Gestión Contractual  Gestión de Comunicaciones Estratégicas Gestión de Recursos Físicos al Servicio de la Entidad Gestión de Tecnologías de la Información  Gestión Estratégica del Talento Humano Gestión Financiera Gestión Jurídica</v>
      </c>
    </row>
    <row r="36" spans="1:1">
      <c r="A36"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93"/>
  <sheetViews>
    <sheetView workbookViewId="0">
      <selection activeCell="G53" sqref="G52:G53"/>
    </sheetView>
  </sheetViews>
  <sheetFormatPr baseColWidth="10" defaultColWidth="11.44140625" defaultRowHeight="14.4"/>
  <cols>
    <col min="1" max="3" width="56.109375" customWidth="1"/>
  </cols>
  <sheetData>
    <row r="1" spans="1:54" ht="83.4" thickBot="1">
      <c r="A1" s="102" t="s">
        <v>234</v>
      </c>
      <c r="B1" s="103" t="s">
        <v>235</v>
      </c>
      <c r="C1" s="104" t="s">
        <v>236</v>
      </c>
      <c r="D1" s="105" t="s">
        <v>237</v>
      </c>
      <c r="E1" s="106" t="s">
        <v>238</v>
      </c>
      <c r="F1" s="107" t="s">
        <v>239</v>
      </c>
      <c r="G1" s="107" t="s">
        <v>240</v>
      </c>
      <c r="H1" s="107" t="s">
        <v>241</v>
      </c>
      <c r="I1" s="108" t="s">
        <v>242</v>
      </c>
      <c r="J1" s="109" t="s">
        <v>243</v>
      </c>
      <c r="K1" s="110" t="s">
        <v>244</v>
      </c>
      <c r="L1" s="111" t="s">
        <v>245</v>
      </c>
      <c r="M1" s="109" t="s">
        <v>246</v>
      </c>
      <c r="N1" s="111" t="s">
        <v>247</v>
      </c>
      <c r="O1" s="112" t="s">
        <v>248</v>
      </c>
      <c r="P1" s="109" t="s">
        <v>249</v>
      </c>
      <c r="Q1" s="112" t="s">
        <v>250</v>
      </c>
      <c r="R1" s="111" t="s">
        <v>251</v>
      </c>
      <c r="S1" s="113" t="s">
        <v>252</v>
      </c>
      <c r="T1" s="113" t="s">
        <v>253</v>
      </c>
      <c r="U1" s="113" t="s">
        <v>254</v>
      </c>
      <c r="V1" s="114" t="s">
        <v>255</v>
      </c>
      <c r="W1" s="115" t="s">
        <v>256</v>
      </c>
      <c r="X1" s="115" t="s">
        <v>257</v>
      </c>
      <c r="Y1" s="115" t="s">
        <v>258</v>
      </c>
      <c r="Z1" s="116" t="s">
        <v>259</v>
      </c>
      <c r="AA1" s="117" t="s">
        <v>260</v>
      </c>
      <c r="AB1" s="118" t="s">
        <v>261</v>
      </c>
      <c r="AC1" s="118" t="s">
        <v>262</v>
      </c>
      <c r="AD1" s="118" t="s">
        <v>263</v>
      </c>
      <c r="AE1" s="119" t="s">
        <v>264</v>
      </c>
      <c r="AF1" s="120" t="s">
        <v>265</v>
      </c>
      <c r="AG1" s="117" t="s">
        <v>260</v>
      </c>
      <c r="AH1" s="118" t="s">
        <v>261</v>
      </c>
      <c r="AI1" s="118" t="s">
        <v>262</v>
      </c>
      <c r="AJ1" s="118" t="s">
        <v>263</v>
      </c>
      <c r="AK1" s="119" t="s">
        <v>264</v>
      </c>
      <c r="AL1" s="120" t="s">
        <v>265</v>
      </c>
      <c r="AM1" s="117" t="s">
        <v>260</v>
      </c>
      <c r="AN1" s="118" t="s">
        <v>261</v>
      </c>
      <c r="AO1" s="118" t="s">
        <v>262</v>
      </c>
      <c r="AP1" s="118" t="s">
        <v>263</v>
      </c>
      <c r="AQ1" s="119" t="s">
        <v>264</v>
      </c>
      <c r="AR1" s="120" t="s">
        <v>265</v>
      </c>
      <c r="AS1" s="117" t="s">
        <v>260</v>
      </c>
      <c r="AT1" s="118" t="s">
        <v>261</v>
      </c>
      <c r="AU1" s="118" t="s">
        <v>262</v>
      </c>
      <c r="AV1" s="118" t="s">
        <v>263</v>
      </c>
      <c r="AW1" s="119" t="s">
        <v>264</v>
      </c>
      <c r="AX1" s="120" t="s">
        <v>265</v>
      </c>
      <c r="AY1" s="121" t="s">
        <v>266</v>
      </c>
      <c r="AZ1" s="122" t="s">
        <v>267</v>
      </c>
      <c r="BA1" s="122" t="s">
        <v>268</v>
      </c>
      <c r="BB1" s="122" t="s">
        <v>269</v>
      </c>
    </row>
    <row r="2" spans="1:54" ht="111" customHeight="1">
      <c r="A2" s="123">
        <v>1</v>
      </c>
      <c r="B2" s="101" t="s">
        <v>182</v>
      </c>
      <c r="C2" s="101" t="s">
        <v>270</v>
      </c>
      <c r="D2" s="99" t="s">
        <v>271</v>
      </c>
      <c r="E2" s="124" t="s">
        <v>272</v>
      </c>
      <c r="F2" s="99" t="s">
        <v>219</v>
      </c>
      <c r="G2" s="99" t="s">
        <v>273</v>
      </c>
      <c r="H2" s="99" t="s">
        <v>274</v>
      </c>
      <c r="I2" s="99" t="s">
        <v>275</v>
      </c>
      <c r="J2" s="99" t="s">
        <v>276</v>
      </c>
      <c r="K2" s="125" t="s">
        <v>277</v>
      </c>
      <c r="L2" s="126">
        <v>1</v>
      </c>
      <c r="M2" s="127" t="s">
        <v>278</v>
      </c>
      <c r="N2" s="126" t="s">
        <v>279</v>
      </c>
      <c r="O2" s="99">
        <v>12</v>
      </c>
      <c r="P2" s="99" t="s">
        <v>280</v>
      </c>
      <c r="Q2" s="99" t="s">
        <v>281</v>
      </c>
      <c r="R2" s="99" t="s">
        <v>282</v>
      </c>
      <c r="S2" s="128" t="s">
        <v>283</v>
      </c>
      <c r="T2" s="127" t="s">
        <v>284</v>
      </c>
      <c r="U2" s="128">
        <v>0</v>
      </c>
      <c r="V2" s="129">
        <v>0.08</v>
      </c>
      <c r="W2" s="130">
        <v>1</v>
      </c>
      <c r="X2" s="128">
        <v>4</v>
      </c>
      <c r="Y2" s="128">
        <v>8</v>
      </c>
      <c r="Z2" s="128">
        <v>12</v>
      </c>
      <c r="AA2" s="131"/>
      <c r="AB2" s="132" t="s">
        <v>285</v>
      </c>
      <c r="AC2" s="131" t="s">
        <v>286</v>
      </c>
      <c r="AD2" s="131" t="s">
        <v>286</v>
      </c>
      <c r="AE2" s="131" t="s">
        <v>287</v>
      </c>
      <c r="AF2" s="133" t="s">
        <v>288</v>
      </c>
      <c r="AG2" s="131"/>
      <c r="AH2" s="131"/>
      <c r="AI2" s="131"/>
      <c r="AJ2" s="131"/>
      <c r="AK2" s="131"/>
      <c r="AL2" s="131"/>
      <c r="AM2" s="131"/>
      <c r="AN2" s="131"/>
      <c r="AO2" s="131"/>
      <c r="AP2" s="131"/>
      <c r="AQ2" s="131"/>
      <c r="AR2" s="131"/>
      <c r="AS2" s="131"/>
      <c r="AT2" s="131"/>
      <c r="AU2" s="131"/>
      <c r="AV2" s="131"/>
      <c r="AW2" s="131"/>
      <c r="AX2" s="131"/>
      <c r="AY2" s="134"/>
      <c r="AZ2" s="135">
        <f>+IF(W2=0,"NO PROGRAMADA",AA2/W2)</f>
        <v>0</v>
      </c>
      <c r="BA2" s="136" t="str">
        <f>+IF(AZ2="NO PROGRAMADA","NO PROGRAMADA",IF(AZ2=100%,[1]INTRODUCCION!$I$10,IF(AND(AZ2&lt;100%,AZ2&gt;=90%),[1]INTRODUCCION!$I$11,IF(AND(AZ2&lt;90%,AZ2&gt;=70%),[1]INTRODUCCION!$I$12,IF(AZ2&lt;=69%,[1]INTRODUCCION!$I$13,IF(AZ2&gt;100%,[1]INTRODUCCION!$I$14))))))</f>
        <v>Baja Ejecución</v>
      </c>
      <c r="BB2" s="137">
        <f>+IF(W2=0,"NO PROGRAMADA",IF(AA2/W2&gt;100%,"SOBRECUMPLIMIENTO",AA2/W2))</f>
        <v>0</v>
      </c>
    </row>
    <row r="3" spans="1:54" ht="111" customHeight="1">
      <c r="A3" s="123">
        <v>2</v>
      </c>
      <c r="B3" s="101" t="s">
        <v>182</v>
      </c>
      <c r="C3" s="101" t="s">
        <v>270</v>
      </c>
      <c r="D3" s="99" t="s">
        <v>271</v>
      </c>
      <c r="E3" s="124" t="s">
        <v>272</v>
      </c>
      <c r="F3" s="99" t="s">
        <v>219</v>
      </c>
      <c r="G3" s="99" t="s">
        <v>273</v>
      </c>
      <c r="H3" s="99" t="s">
        <v>274</v>
      </c>
      <c r="I3" s="99" t="s">
        <v>275</v>
      </c>
      <c r="J3" s="99" t="s">
        <v>289</v>
      </c>
      <c r="K3" s="125" t="s">
        <v>290</v>
      </c>
      <c r="L3" s="126">
        <v>2</v>
      </c>
      <c r="M3" s="99" t="s">
        <v>291</v>
      </c>
      <c r="N3" s="99" t="s">
        <v>292</v>
      </c>
      <c r="O3" s="99">
        <v>1</v>
      </c>
      <c r="P3" s="99" t="s">
        <v>293</v>
      </c>
      <c r="Q3" s="99" t="s">
        <v>281</v>
      </c>
      <c r="R3" s="99" t="s">
        <v>282</v>
      </c>
      <c r="S3" s="128" t="s">
        <v>283</v>
      </c>
      <c r="T3" s="128" t="s">
        <v>294</v>
      </c>
      <c r="U3" s="128" t="s">
        <v>275</v>
      </c>
      <c r="V3" s="129">
        <v>0.08</v>
      </c>
      <c r="W3" s="138">
        <v>0</v>
      </c>
      <c r="X3" s="99">
        <v>0</v>
      </c>
      <c r="Y3" s="99">
        <v>0</v>
      </c>
      <c r="Z3" s="99">
        <v>1</v>
      </c>
      <c r="AA3" s="134"/>
      <c r="AB3" s="134" t="s">
        <v>295</v>
      </c>
      <c r="AC3" s="134"/>
      <c r="AD3" s="134"/>
      <c r="AE3" s="134" t="s">
        <v>296</v>
      </c>
      <c r="AF3" s="134" t="s">
        <v>297</v>
      </c>
      <c r="AG3" s="134"/>
      <c r="AH3" s="134"/>
      <c r="AI3" s="134"/>
      <c r="AJ3" s="134"/>
      <c r="AK3" s="134"/>
      <c r="AL3" s="134"/>
      <c r="AM3" s="134"/>
      <c r="AN3" s="134"/>
      <c r="AO3" s="134"/>
      <c r="AP3" s="134"/>
      <c r="AQ3" s="134"/>
      <c r="AR3" s="134"/>
      <c r="AS3" s="134"/>
      <c r="AT3" s="134"/>
      <c r="AU3" s="134"/>
      <c r="AV3" s="134"/>
      <c r="AW3" s="134"/>
      <c r="AX3" s="134"/>
      <c r="AY3" s="134"/>
      <c r="AZ3" s="139" t="str">
        <f>+IF(W3=0,"NO PROGRAMADA",AA3/W3)</f>
        <v>NO PROGRAMADA</v>
      </c>
      <c r="BA3" s="136" t="str">
        <f>+IF(AZ3="NO PROGRAMADA","NO PROGRAMADA",IF(AZ3=100%,[1]INTRODUCCION!$I$10,IF(AND(AZ3&lt;100%,AZ3&gt;=90%),[1]INTRODUCCION!$I$11,IF(AND(AZ3&lt;90%,AZ3&gt;=70%),[1]INTRODUCCION!$I$12,IF(AZ3&lt;=69%,[1]INTRODUCCION!$I$13,IF(AZ3&gt;100%,[1]INTRODUCCION!$I$14))))))</f>
        <v>NO PROGRAMADA</v>
      </c>
      <c r="BB3" s="137" t="str">
        <f>+IF(W3=0,"NO PROGRAMADA",IF(AA3/W3&gt;100%,"100%",AA3/W3))</f>
        <v>NO PROGRAMADA</v>
      </c>
    </row>
    <row r="4" spans="1:54" ht="111" customHeight="1">
      <c r="A4" s="123">
        <v>3</v>
      </c>
      <c r="B4" s="101" t="s">
        <v>182</v>
      </c>
      <c r="C4" s="101" t="s">
        <v>270</v>
      </c>
      <c r="D4" s="99" t="s">
        <v>271</v>
      </c>
      <c r="E4" s="124" t="s">
        <v>272</v>
      </c>
      <c r="F4" s="99" t="s">
        <v>219</v>
      </c>
      <c r="G4" s="99" t="s">
        <v>273</v>
      </c>
      <c r="H4" s="99" t="s">
        <v>274</v>
      </c>
      <c r="I4" s="99" t="s">
        <v>275</v>
      </c>
      <c r="J4" s="99" t="s">
        <v>298</v>
      </c>
      <c r="K4" s="140" t="s">
        <v>299</v>
      </c>
      <c r="L4" s="126">
        <v>3</v>
      </c>
      <c r="M4" s="99" t="s">
        <v>300</v>
      </c>
      <c r="N4" s="126" t="s">
        <v>301</v>
      </c>
      <c r="O4" s="141">
        <v>1</v>
      </c>
      <c r="P4" s="99" t="s">
        <v>302</v>
      </c>
      <c r="Q4" s="99" t="s">
        <v>303</v>
      </c>
      <c r="R4" s="99" t="s">
        <v>304</v>
      </c>
      <c r="S4" s="128" t="s">
        <v>305</v>
      </c>
      <c r="T4" s="128" t="s">
        <v>306</v>
      </c>
      <c r="U4" s="142">
        <v>1</v>
      </c>
      <c r="V4" s="129">
        <v>7.0000000000000007E-2</v>
      </c>
      <c r="W4" s="143">
        <v>1</v>
      </c>
      <c r="X4" s="141">
        <v>1</v>
      </c>
      <c r="Y4" s="141">
        <v>1</v>
      </c>
      <c r="Z4" s="141">
        <v>1</v>
      </c>
      <c r="AA4" s="144">
        <v>1</v>
      </c>
      <c r="AB4" s="145" t="s">
        <v>307</v>
      </c>
      <c r="AC4" s="134"/>
      <c r="AD4" s="134"/>
      <c r="AE4" s="134" t="s">
        <v>308</v>
      </c>
      <c r="AF4" s="146" t="s">
        <v>309</v>
      </c>
      <c r="AG4" s="134"/>
      <c r="AH4" s="134"/>
      <c r="AI4" s="134"/>
      <c r="AJ4" s="134"/>
      <c r="AK4" s="134"/>
      <c r="AL4" s="134"/>
      <c r="AM4" s="134"/>
      <c r="AN4" s="134"/>
      <c r="AO4" s="134"/>
      <c r="AP4" s="134"/>
      <c r="AQ4" s="134"/>
      <c r="AR4" s="134"/>
      <c r="AS4" s="134"/>
      <c r="AT4" s="134"/>
      <c r="AU4" s="134"/>
      <c r="AV4" s="134"/>
      <c r="AW4" s="134"/>
      <c r="AX4" s="134"/>
      <c r="AY4" s="134"/>
      <c r="AZ4" s="139">
        <f t="shared" ref="AZ4:AZ67" si="0">+IF(W4=0,"NO PROGRAMADA",AA4/W4)</f>
        <v>1</v>
      </c>
      <c r="BA4" s="136" t="str">
        <f>+IF(AZ4="NO PROGRAMADA","NO PROGRAMADA",IF(AZ4=100%,[1]INTRODUCCION!$I$10,IF(AND(AZ4&lt;100%,AZ4&gt;=90%),[1]INTRODUCCION!$I$11,IF(AND(AZ4&lt;90%,AZ4&gt;=70%),[1]INTRODUCCION!$I$12,IF(AZ4&lt;=69%,[1]INTRODUCCION!$I$13,IF(AZ4&gt;100%,[1]INTRODUCCION!$I$14))))))</f>
        <v>Ejecución Óptima</v>
      </c>
      <c r="BB4" s="137">
        <f>+IF(W4=0,"NO PROGRAMADA",IF(AA4/W4&gt;100%,"100%",AA4/W4))</f>
        <v>1</v>
      </c>
    </row>
    <row r="5" spans="1:54" ht="111" customHeight="1">
      <c r="A5" s="123">
        <v>4</v>
      </c>
      <c r="B5" s="101" t="s">
        <v>182</v>
      </c>
      <c r="C5" s="101" t="s">
        <v>270</v>
      </c>
      <c r="D5" s="99" t="s">
        <v>271</v>
      </c>
      <c r="E5" s="124" t="s">
        <v>272</v>
      </c>
      <c r="F5" s="99" t="s">
        <v>219</v>
      </c>
      <c r="G5" s="99" t="s">
        <v>273</v>
      </c>
      <c r="H5" s="99" t="s">
        <v>274</v>
      </c>
      <c r="I5" s="99" t="s">
        <v>275</v>
      </c>
      <c r="J5" s="99" t="s">
        <v>298</v>
      </c>
      <c r="K5" s="140" t="s">
        <v>310</v>
      </c>
      <c r="L5" s="126">
        <v>4</v>
      </c>
      <c r="M5" s="99" t="s">
        <v>311</v>
      </c>
      <c r="N5" s="99" t="s">
        <v>312</v>
      </c>
      <c r="O5" s="99">
        <v>2</v>
      </c>
      <c r="P5" s="99" t="s">
        <v>313</v>
      </c>
      <c r="Q5" s="99" t="s">
        <v>281</v>
      </c>
      <c r="R5" s="99" t="s">
        <v>282</v>
      </c>
      <c r="S5" s="128" t="s">
        <v>305</v>
      </c>
      <c r="T5" s="128" t="s">
        <v>306</v>
      </c>
      <c r="U5" s="128">
        <v>2</v>
      </c>
      <c r="V5" s="129">
        <v>0.08</v>
      </c>
      <c r="W5" s="138">
        <v>1</v>
      </c>
      <c r="X5" s="99">
        <v>0</v>
      </c>
      <c r="Y5" s="99">
        <v>2</v>
      </c>
      <c r="Z5" s="99">
        <v>0</v>
      </c>
      <c r="AA5" s="134">
        <v>1</v>
      </c>
      <c r="AB5" s="134" t="s">
        <v>314</v>
      </c>
      <c r="AC5" s="134"/>
      <c r="AD5" s="134"/>
      <c r="AE5" s="134" t="s">
        <v>308</v>
      </c>
      <c r="AF5" s="147" t="s">
        <v>315</v>
      </c>
      <c r="AG5" s="134"/>
      <c r="AH5" s="134"/>
      <c r="AI5" s="134"/>
      <c r="AJ5" s="134"/>
      <c r="AK5" s="134"/>
      <c r="AL5" s="134"/>
      <c r="AM5" s="134"/>
      <c r="AN5" s="134"/>
      <c r="AO5" s="134"/>
      <c r="AP5" s="134"/>
      <c r="AQ5" s="134"/>
      <c r="AR5" s="134"/>
      <c r="AS5" s="134"/>
      <c r="AT5" s="134"/>
      <c r="AU5" s="134"/>
      <c r="AV5" s="134"/>
      <c r="AW5" s="134"/>
      <c r="AX5" s="134"/>
      <c r="AY5" s="134"/>
      <c r="AZ5" s="139">
        <f t="shared" si="0"/>
        <v>1</v>
      </c>
      <c r="BA5" s="136" t="str">
        <f>+IF(AZ5="NO PROGRAMADA","NO PROGRAMADA",IF(AZ5=100%,[1]INTRODUCCION!$I$10,IF(AND(AZ5&lt;100%,AZ5&gt;=90%),[1]INTRODUCCION!$I$11,IF(AND(AZ5&lt;90%,AZ5&gt;=70%),[1]INTRODUCCION!$I$12,IF(AZ5&lt;=69%,[1]INTRODUCCION!$I$13,IF(AZ5&gt;100%,[1]INTRODUCCION!$I$14))))))</f>
        <v>Ejecución Óptima</v>
      </c>
      <c r="BB5" s="137">
        <f>+IF(W5=0,"NO PROGRAMADA",IF(AA5/W5&gt;100%,"100%",AA5/W5))</f>
        <v>1</v>
      </c>
    </row>
    <row r="6" spans="1:54" ht="111" customHeight="1">
      <c r="A6" s="123">
        <v>5</v>
      </c>
      <c r="B6" s="101" t="s">
        <v>182</v>
      </c>
      <c r="C6" s="101" t="s">
        <v>270</v>
      </c>
      <c r="D6" s="99" t="s">
        <v>271</v>
      </c>
      <c r="E6" s="124" t="s">
        <v>272</v>
      </c>
      <c r="F6" s="99" t="s">
        <v>219</v>
      </c>
      <c r="G6" s="99" t="s">
        <v>273</v>
      </c>
      <c r="H6" s="99" t="s">
        <v>274</v>
      </c>
      <c r="I6" s="99" t="s">
        <v>275</v>
      </c>
      <c r="J6" s="99" t="s">
        <v>316</v>
      </c>
      <c r="K6" s="140" t="s">
        <v>317</v>
      </c>
      <c r="L6" s="126">
        <v>5</v>
      </c>
      <c r="M6" s="99" t="s">
        <v>318</v>
      </c>
      <c r="N6" s="99" t="s">
        <v>319</v>
      </c>
      <c r="O6" s="99">
        <v>4</v>
      </c>
      <c r="P6" s="99" t="s">
        <v>313</v>
      </c>
      <c r="Q6" s="99" t="s">
        <v>281</v>
      </c>
      <c r="R6" s="99" t="s">
        <v>282</v>
      </c>
      <c r="S6" s="128" t="s">
        <v>283</v>
      </c>
      <c r="T6" s="128" t="s">
        <v>320</v>
      </c>
      <c r="U6" s="128">
        <v>0</v>
      </c>
      <c r="V6" s="129">
        <v>0.08</v>
      </c>
      <c r="W6" s="138">
        <v>1</v>
      </c>
      <c r="X6" s="99">
        <v>2</v>
      </c>
      <c r="Y6" s="99">
        <v>3</v>
      </c>
      <c r="Z6" s="99">
        <v>4</v>
      </c>
      <c r="AA6" s="134">
        <v>1</v>
      </c>
      <c r="AB6" s="134" t="s">
        <v>321</v>
      </c>
      <c r="AC6" s="134"/>
      <c r="AD6" s="134"/>
      <c r="AE6" s="134" t="s">
        <v>308</v>
      </c>
      <c r="AF6" s="147" t="s">
        <v>322</v>
      </c>
      <c r="AG6" s="134"/>
      <c r="AH6" s="134"/>
      <c r="AI6" s="134"/>
      <c r="AJ6" s="134"/>
      <c r="AK6" s="134"/>
      <c r="AL6" s="134"/>
      <c r="AM6" s="134"/>
      <c r="AN6" s="134"/>
      <c r="AO6" s="134"/>
      <c r="AP6" s="134"/>
      <c r="AQ6" s="134"/>
      <c r="AR6" s="134"/>
      <c r="AS6" s="134"/>
      <c r="AT6" s="134"/>
      <c r="AU6" s="134"/>
      <c r="AV6" s="134"/>
      <c r="AW6" s="134"/>
      <c r="AX6" s="134"/>
      <c r="AY6" s="134"/>
      <c r="AZ6" s="139">
        <f t="shared" si="0"/>
        <v>1</v>
      </c>
      <c r="BA6" s="136" t="str">
        <f>+IF(AZ6="NO PROGRAMADA","NO PROGRAMADA",IF(AZ6=100%,[1]INTRODUCCION!$I$10,IF(AND(AZ6&lt;100%,AZ6&gt;=90%),[1]INTRODUCCION!$I$11,IF(AND(AZ6&lt;90%,AZ6&gt;=70%),[1]INTRODUCCION!$I$12,IF(AZ6&lt;=69%,[1]INTRODUCCION!$I$13,IF(AZ6&gt;100%,[1]INTRODUCCION!$I$14))))))</f>
        <v>Ejecución Óptima</v>
      </c>
      <c r="BB6" s="137">
        <f t="shared" ref="BB6:BB75" si="1">+IF(W6=0,"NO PROGRAMADA",IF(AA6/W6&gt;100%,"100%",AA6/W6))</f>
        <v>1</v>
      </c>
    </row>
    <row r="7" spans="1:54" ht="111" customHeight="1">
      <c r="A7" s="123">
        <v>6</v>
      </c>
      <c r="B7" s="101" t="s">
        <v>182</v>
      </c>
      <c r="C7" s="101" t="s">
        <v>270</v>
      </c>
      <c r="D7" s="99" t="s">
        <v>271</v>
      </c>
      <c r="E7" s="124" t="s">
        <v>272</v>
      </c>
      <c r="F7" s="99" t="s">
        <v>223</v>
      </c>
      <c r="G7" s="99" t="s">
        <v>273</v>
      </c>
      <c r="H7" s="99" t="s">
        <v>323</v>
      </c>
      <c r="I7" s="99" t="s">
        <v>275</v>
      </c>
      <c r="J7" s="99" t="s">
        <v>276</v>
      </c>
      <c r="K7" s="125" t="s">
        <v>324</v>
      </c>
      <c r="L7" s="126">
        <v>6</v>
      </c>
      <c r="M7" s="99" t="s">
        <v>325</v>
      </c>
      <c r="N7" s="99" t="s">
        <v>326</v>
      </c>
      <c r="O7" s="99">
        <v>67</v>
      </c>
      <c r="P7" s="99" t="s">
        <v>327</v>
      </c>
      <c r="Q7" s="99" t="s">
        <v>281</v>
      </c>
      <c r="R7" s="99" t="s">
        <v>282</v>
      </c>
      <c r="S7" s="128" t="s">
        <v>305</v>
      </c>
      <c r="T7" s="128" t="s">
        <v>328</v>
      </c>
      <c r="U7" s="128">
        <v>0</v>
      </c>
      <c r="V7" s="129">
        <v>0.08</v>
      </c>
      <c r="W7" s="138">
        <v>10</v>
      </c>
      <c r="X7" s="99">
        <v>20</v>
      </c>
      <c r="Y7" s="99">
        <v>67</v>
      </c>
      <c r="Z7" s="99">
        <v>0</v>
      </c>
      <c r="AA7" s="134">
        <v>14</v>
      </c>
      <c r="AB7" s="134" t="s">
        <v>329</v>
      </c>
      <c r="AC7" s="134" t="s">
        <v>330</v>
      </c>
      <c r="AD7" s="134" t="s">
        <v>331</v>
      </c>
      <c r="AE7" s="134" t="s">
        <v>308</v>
      </c>
      <c r="AF7" s="147" t="s">
        <v>332</v>
      </c>
      <c r="AG7" s="134"/>
      <c r="AH7" s="134"/>
      <c r="AI7" s="134"/>
      <c r="AJ7" s="134"/>
      <c r="AK7" s="134"/>
      <c r="AL7" s="134"/>
      <c r="AM7" s="134"/>
      <c r="AN7" s="134"/>
      <c r="AO7" s="134"/>
      <c r="AP7" s="134"/>
      <c r="AQ7" s="134"/>
      <c r="AR7" s="134"/>
      <c r="AS7" s="134"/>
      <c r="AT7" s="134"/>
      <c r="AU7" s="134"/>
      <c r="AV7" s="134"/>
      <c r="AW7" s="134"/>
      <c r="AX7" s="134"/>
      <c r="AY7" s="134"/>
      <c r="AZ7" s="139">
        <f>+IF(W7=0,"NO PROGRAMADA",AA7/W7)</f>
        <v>1.4</v>
      </c>
      <c r="BA7" s="136" t="str">
        <f>+IF(AZ7="NO PROGRAMADA","NO PROGRAMADA",IF(AZ7=100%,[1]INTRODUCCION!$I$10,IF(AND(AZ7&lt;100%,AZ7&gt;=90%),[1]INTRODUCCION!$I$11,IF(AND(AZ7&lt;90%,AZ7&gt;=70%),[1]INTRODUCCION!$I$12,IF(AZ7&lt;=69%,[1]INTRODUCCION!$I$13,IF(AZ7&gt;100%,[1]INTRODUCCION!$I$14))))))</f>
        <v>Sobre Ejecución</v>
      </c>
      <c r="BB7" s="137" t="str">
        <f t="shared" si="1"/>
        <v>100%</v>
      </c>
    </row>
    <row r="8" spans="1:54" ht="111" customHeight="1">
      <c r="A8" s="123">
        <v>7</v>
      </c>
      <c r="B8" s="99" t="s">
        <v>182</v>
      </c>
      <c r="C8" s="99" t="s">
        <v>270</v>
      </c>
      <c r="D8" s="99" t="s">
        <v>271</v>
      </c>
      <c r="E8" s="124" t="s">
        <v>272</v>
      </c>
      <c r="F8" s="99" t="s">
        <v>223</v>
      </c>
      <c r="G8" s="126" t="s">
        <v>273</v>
      </c>
      <c r="H8" s="99" t="s">
        <v>274</v>
      </c>
      <c r="I8" s="99" t="s">
        <v>275</v>
      </c>
      <c r="J8" s="99" t="s">
        <v>276</v>
      </c>
      <c r="K8" s="148" t="s">
        <v>333</v>
      </c>
      <c r="L8" s="126">
        <v>7</v>
      </c>
      <c r="M8" s="128" t="s">
        <v>334</v>
      </c>
      <c r="N8" s="128" t="s">
        <v>335</v>
      </c>
      <c r="O8" s="128" t="s">
        <v>336</v>
      </c>
      <c r="P8" s="128" t="s">
        <v>337</v>
      </c>
      <c r="Q8" s="128" t="s">
        <v>338</v>
      </c>
      <c r="R8" s="99" t="s">
        <v>282</v>
      </c>
      <c r="S8" s="128" t="s">
        <v>305</v>
      </c>
      <c r="T8" s="128" t="s">
        <v>339</v>
      </c>
      <c r="U8" s="128">
        <v>0</v>
      </c>
      <c r="V8" s="129">
        <v>0.08</v>
      </c>
      <c r="W8" s="149">
        <v>0.1</v>
      </c>
      <c r="X8" s="142">
        <v>0.4</v>
      </c>
      <c r="Y8" s="142">
        <v>0.7</v>
      </c>
      <c r="Z8" s="142">
        <v>1</v>
      </c>
      <c r="AA8" s="144">
        <v>0.1</v>
      </c>
      <c r="AB8" s="150" t="s">
        <v>340</v>
      </c>
      <c r="AC8" s="131" t="s">
        <v>275</v>
      </c>
      <c r="AD8" s="131" t="s">
        <v>286</v>
      </c>
      <c r="AE8" s="134" t="s">
        <v>308</v>
      </c>
      <c r="AF8" s="151" t="s">
        <v>341</v>
      </c>
      <c r="AG8" s="134"/>
      <c r="AH8" s="134"/>
      <c r="AI8" s="134"/>
      <c r="AJ8" s="134"/>
      <c r="AK8" s="134"/>
      <c r="AL8" s="134"/>
      <c r="AM8" s="134"/>
      <c r="AN8" s="134"/>
      <c r="AO8" s="134"/>
      <c r="AP8" s="134"/>
      <c r="AQ8" s="134"/>
      <c r="AR8" s="134"/>
      <c r="AS8" s="134"/>
      <c r="AT8" s="134"/>
      <c r="AU8" s="134"/>
      <c r="AV8" s="134"/>
      <c r="AW8" s="134"/>
      <c r="AX8" s="134"/>
      <c r="AY8" s="134"/>
      <c r="AZ8" s="139">
        <f t="shared" si="0"/>
        <v>1</v>
      </c>
      <c r="BA8" s="136" t="str">
        <f>+IF(AZ8="NO PROGRAMADA","NO PROGRAMADA",IF(AZ8=100%,[1]INTRODUCCION!$I$10,IF(AND(AZ8&lt;100%,AZ8&gt;=90%),[1]INTRODUCCION!$I$11,IF(AND(AZ8&lt;90%,AZ8&gt;=70%),[1]INTRODUCCION!$I$12,IF(AZ8&lt;=69%,[1]INTRODUCCION!$I$13,IF(AZ8&gt;100%,[1]INTRODUCCION!$I$14))))))</f>
        <v>Ejecución Óptima</v>
      </c>
      <c r="BB8" s="137">
        <f t="shared" si="1"/>
        <v>1</v>
      </c>
    </row>
    <row r="9" spans="1:54" ht="111" customHeight="1">
      <c r="A9" s="123">
        <v>8</v>
      </c>
      <c r="B9" s="101" t="s">
        <v>182</v>
      </c>
      <c r="C9" s="101" t="s">
        <v>270</v>
      </c>
      <c r="D9" s="99" t="s">
        <v>271</v>
      </c>
      <c r="E9" s="124" t="s">
        <v>272</v>
      </c>
      <c r="F9" s="99" t="s">
        <v>223</v>
      </c>
      <c r="G9" s="126" t="s">
        <v>273</v>
      </c>
      <c r="H9" s="99" t="s">
        <v>323</v>
      </c>
      <c r="I9" s="99" t="s">
        <v>275</v>
      </c>
      <c r="J9" s="99" t="s">
        <v>276</v>
      </c>
      <c r="K9" s="125" t="s">
        <v>342</v>
      </c>
      <c r="L9" s="126">
        <v>8</v>
      </c>
      <c r="M9" s="99" t="s">
        <v>343</v>
      </c>
      <c r="N9" s="126" t="s">
        <v>344</v>
      </c>
      <c r="O9" s="152">
        <v>0.74</v>
      </c>
      <c r="P9" s="126" t="s">
        <v>345</v>
      </c>
      <c r="Q9" s="126" t="s">
        <v>303</v>
      </c>
      <c r="R9" s="126" t="s">
        <v>282</v>
      </c>
      <c r="S9" s="128" t="s">
        <v>283</v>
      </c>
      <c r="T9" s="128" t="s">
        <v>346</v>
      </c>
      <c r="U9" s="128">
        <v>0</v>
      </c>
      <c r="V9" s="129">
        <v>0.08</v>
      </c>
      <c r="W9" s="143">
        <v>0.1</v>
      </c>
      <c r="X9" s="141">
        <v>0.2</v>
      </c>
      <c r="Y9" s="141">
        <v>0.4</v>
      </c>
      <c r="Z9" s="141">
        <v>0.74</v>
      </c>
      <c r="AA9" s="144">
        <v>0.1</v>
      </c>
      <c r="AB9" s="153" t="s">
        <v>347</v>
      </c>
      <c r="AC9" s="154" t="s">
        <v>348</v>
      </c>
      <c r="AD9" s="134"/>
      <c r="AE9" s="134" t="s">
        <v>296</v>
      </c>
      <c r="AF9" s="147" t="s">
        <v>349</v>
      </c>
      <c r="AG9" s="134"/>
      <c r="AH9" s="134"/>
      <c r="AI9" s="134"/>
      <c r="AJ9" s="134"/>
      <c r="AK9" s="134"/>
      <c r="AL9" s="134"/>
      <c r="AM9" s="134"/>
      <c r="AN9" s="134"/>
      <c r="AO9" s="134"/>
      <c r="AP9" s="134"/>
      <c r="AQ9" s="134"/>
      <c r="AR9" s="134"/>
      <c r="AS9" s="134"/>
      <c r="AT9" s="134"/>
      <c r="AU9" s="134"/>
      <c r="AV9" s="134"/>
      <c r="AW9" s="134"/>
      <c r="AX9" s="134"/>
      <c r="AY9" s="134"/>
      <c r="AZ9" s="139">
        <f t="shared" si="0"/>
        <v>1</v>
      </c>
      <c r="BA9" s="136" t="str">
        <f>+IF(AZ9="NO PROGRAMADA","NO PROGRAMADA",IF(AZ9=100%,[1]INTRODUCCION!$I$10,IF(AND(AZ9&lt;100%,AZ9&gt;=90%),[1]INTRODUCCION!$I$11,IF(AND(AZ9&lt;90%,AZ9&gt;=70%),[1]INTRODUCCION!$I$12,IF(AZ9&lt;=69%,[1]INTRODUCCION!$I$13,IF(AZ9&gt;100%,[1]INTRODUCCION!$I$14))))))</f>
        <v>Ejecución Óptima</v>
      </c>
      <c r="BB9" s="137">
        <f t="shared" si="1"/>
        <v>1</v>
      </c>
    </row>
    <row r="10" spans="1:54" ht="111" customHeight="1">
      <c r="A10" s="123">
        <v>9</v>
      </c>
      <c r="B10" s="101" t="s">
        <v>182</v>
      </c>
      <c r="C10" s="101" t="s">
        <v>270</v>
      </c>
      <c r="D10" s="99" t="s">
        <v>271</v>
      </c>
      <c r="E10" s="124" t="s">
        <v>272</v>
      </c>
      <c r="F10" s="99" t="s">
        <v>219</v>
      </c>
      <c r="G10" s="126" t="s">
        <v>273</v>
      </c>
      <c r="H10" s="99" t="s">
        <v>350</v>
      </c>
      <c r="I10" s="99" t="s">
        <v>351</v>
      </c>
      <c r="J10" s="99" t="s">
        <v>352</v>
      </c>
      <c r="K10" s="125" t="s">
        <v>353</v>
      </c>
      <c r="L10" s="126">
        <v>9</v>
      </c>
      <c r="M10" s="99" t="s">
        <v>354</v>
      </c>
      <c r="N10" s="99" t="s">
        <v>355</v>
      </c>
      <c r="O10" s="99">
        <v>4</v>
      </c>
      <c r="P10" s="99" t="s">
        <v>356</v>
      </c>
      <c r="Q10" s="99" t="s">
        <v>281</v>
      </c>
      <c r="R10" s="99" t="s">
        <v>282</v>
      </c>
      <c r="S10" s="128" t="s">
        <v>305</v>
      </c>
      <c r="T10" s="128" t="s">
        <v>357</v>
      </c>
      <c r="U10" s="128">
        <v>4</v>
      </c>
      <c r="V10" s="129">
        <v>7.0000000000000007E-2</v>
      </c>
      <c r="W10" s="138">
        <v>1</v>
      </c>
      <c r="X10" s="99">
        <v>2</v>
      </c>
      <c r="Y10" s="99">
        <v>3</v>
      </c>
      <c r="Z10" s="99">
        <v>4</v>
      </c>
      <c r="AA10" s="147">
        <v>1</v>
      </c>
      <c r="AB10" s="155" t="s">
        <v>358</v>
      </c>
      <c r="AC10" s="134"/>
      <c r="AD10" s="134"/>
      <c r="AE10" s="134" t="s">
        <v>296</v>
      </c>
      <c r="AF10" s="134" t="s">
        <v>359</v>
      </c>
      <c r="AG10" s="134"/>
      <c r="AH10" s="134"/>
      <c r="AI10" s="134"/>
      <c r="AJ10" s="134"/>
      <c r="AK10" s="134"/>
      <c r="AL10" s="134"/>
      <c r="AM10" s="134"/>
      <c r="AN10" s="134"/>
      <c r="AO10" s="134"/>
      <c r="AP10" s="134"/>
      <c r="AQ10" s="134"/>
      <c r="AR10" s="134"/>
      <c r="AS10" s="134"/>
      <c r="AT10" s="134"/>
      <c r="AU10" s="134"/>
      <c r="AV10" s="134"/>
      <c r="AW10" s="134"/>
      <c r="AX10" s="134"/>
      <c r="AY10" s="134"/>
      <c r="AZ10" s="139">
        <f t="shared" si="0"/>
        <v>1</v>
      </c>
      <c r="BA10" s="136" t="str">
        <f>+IF(AZ10="NO PROGRAMADA","NO PROGRAMADA",IF(AZ10=100%,[1]INTRODUCCION!$I$10,IF(AND(AZ10&lt;100%,AZ10&gt;=90%),[1]INTRODUCCION!$I$11,IF(AND(AZ10&lt;90%,AZ10&gt;=70%),[1]INTRODUCCION!$I$12,IF(AZ10&lt;=69%,[1]INTRODUCCION!$I$13,IF(AZ10&gt;100%,[1]INTRODUCCION!$I$14))))))</f>
        <v>Ejecución Óptima</v>
      </c>
      <c r="BB10" s="137">
        <f t="shared" si="1"/>
        <v>1</v>
      </c>
    </row>
    <row r="11" spans="1:54" ht="111" customHeight="1">
      <c r="A11" s="123">
        <v>10</v>
      </c>
      <c r="B11" s="101" t="s">
        <v>182</v>
      </c>
      <c r="C11" s="99" t="s">
        <v>360</v>
      </c>
      <c r="D11" s="99" t="s">
        <v>271</v>
      </c>
      <c r="E11" s="124" t="s">
        <v>272</v>
      </c>
      <c r="F11" s="99" t="s">
        <v>219</v>
      </c>
      <c r="G11" s="126" t="s">
        <v>273</v>
      </c>
      <c r="H11" s="99" t="s">
        <v>274</v>
      </c>
      <c r="I11" s="99" t="s">
        <v>275</v>
      </c>
      <c r="J11" s="99" t="s">
        <v>276</v>
      </c>
      <c r="K11" s="148" t="s">
        <v>361</v>
      </c>
      <c r="L11" s="126">
        <v>10</v>
      </c>
      <c r="M11" s="126" t="s">
        <v>362</v>
      </c>
      <c r="N11" s="126" t="s">
        <v>363</v>
      </c>
      <c r="O11" s="126">
        <v>1</v>
      </c>
      <c r="P11" s="99" t="s">
        <v>364</v>
      </c>
      <c r="Q11" s="99" t="s">
        <v>281</v>
      </c>
      <c r="R11" s="99" t="s">
        <v>282</v>
      </c>
      <c r="S11" s="128" t="s">
        <v>283</v>
      </c>
      <c r="T11" s="128" t="s">
        <v>365</v>
      </c>
      <c r="U11" s="128">
        <v>0</v>
      </c>
      <c r="V11" s="129">
        <v>0.08</v>
      </c>
      <c r="W11" s="138">
        <v>0</v>
      </c>
      <c r="X11" s="99">
        <v>1</v>
      </c>
      <c r="Y11" s="99" t="s">
        <v>366</v>
      </c>
      <c r="Z11" s="99" t="s">
        <v>366</v>
      </c>
      <c r="AA11" s="134"/>
      <c r="AB11" s="153" t="s">
        <v>367</v>
      </c>
      <c r="AC11" s="153" t="s">
        <v>368</v>
      </c>
      <c r="AD11" s="134" t="s">
        <v>369</v>
      </c>
      <c r="AE11" s="156" t="s">
        <v>296</v>
      </c>
      <c r="AF11" s="134" t="s">
        <v>370</v>
      </c>
      <c r="AG11" s="134"/>
      <c r="AH11" s="134"/>
      <c r="AI11" s="134"/>
      <c r="AJ11" s="134"/>
      <c r="AK11" s="134"/>
      <c r="AL11" s="134"/>
      <c r="AM11" s="134"/>
      <c r="AN11" s="134"/>
      <c r="AO11" s="134"/>
      <c r="AP11" s="134"/>
      <c r="AQ11" s="134"/>
      <c r="AR11" s="134"/>
      <c r="AS11" s="134"/>
      <c r="AT11" s="134"/>
      <c r="AU11" s="134"/>
      <c r="AV11" s="134"/>
      <c r="AW11" s="134"/>
      <c r="AX11" s="134"/>
      <c r="AY11" s="134"/>
      <c r="AZ11" s="139" t="str">
        <f t="shared" si="0"/>
        <v>NO PROGRAMADA</v>
      </c>
      <c r="BA11" s="136" t="str">
        <f>+IF(AZ11="NO PROGRAMADA","NO PROGRAMADA",IF(AZ11=100%,[1]INTRODUCCION!$I$10,IF(AND(AZ11&lt;100%,AZ11&gt;=90%),[1]INTRODUCCION!$I$11,IF(AND(AZ11&lt;90%,AZ11&gt;=70%),[1]INTRODUCCION!$I$12,IF(AZ11&lt;=69%,[1]INTRODUCCION!$I$13,IF(AZ11&gt;100%,[1]INTRODUCCION!$I$14))))))</f>
        <v>NO PROGRAMADA</v>
      </c>
      <c r="BB11" s="137" t="str">
        <f t="shared" si="1"/>
        <v>NO PROGRAMADA</v>
      </c>
    </row>
    <row r="12" spans="1:54" ht="111" customHeight="1">
      <c r="A12" s="123">
        <v>11</v>
      </c>
      <c r="B12" s="101" t="s">
        <v>182</v>
      </c>
      <c r="C12" s="99" t="s">
        <v>360</v>
      </c>
      <c r="D12" s="99" t="s">
        <v>271</v>
      </c>
      <c r="E12" s="124" t="s">
        <v>272</v>
      </c>
      <c r="F12" s="99" t="s">
        <v>219</v>
      </c>
      <c r="G12" s="126" t="s">
        <v>273</v>
      </c>
      <c r="H12" s="99" t="s">
        <v>371</v>
      </c>
      <c r="I12" s="99" t="s">
        <v>275</v>
      </c>
      <c r="J12" s="99" t="s">
        <v>276</v>
      </c>
      <c r="K12" s="125" t="s">
        <v>372</v>
      </c>
      <c r="L12" s="126">
        <v>11</v>
      </c>
      <c r="M12" s="99" t="s">
        <v>373</v>
      </c>
      <c r="N12" s="99" t="s">
        <v>374</v>
      </c>
      <c r="O12" s="99">
        <v>16</v>
      </c>
      <c r="P12" s="99" t="s">
        <v>302</v>
      </c>
      <c r="Q12" s="99" t="s">
        <v>281</v>
      </c>
      <c r="R12" s="99" t="s">
        <v>282</v>
      </c>
      <c r="S12" s="157" t="s">
        <v>305</v>
      </c>
      <c r="T12" s="128" t="s">
        <v>375</v>
      </c>
      <c r="U12" s="128">
        <v>0</v>
      </c>
      <c r="V12" s="129">
        <v>7.0000000000000007E-2</v>
      </c>
      <c r="W12" s="138">
        <v>4</v>
      </c>
      <c r="X12" s="99">
        <v>7</v>
      </c>
      <c r="Y12" s="99">
        <v>8</v>
      </c>
      <c r="Z12" s="99">
        <v>16</v>
      </c>
      <c r="AA12" s="134">
        <v>4</v>
      </c>
      <c r="AB12" s="158" t="s">
        <v>376</v>
      </c>
      <c r="AC12" s="134"/>
      <c r="AD12" s="134" t="s">
        <v>369</v>
      </c>
      <c r="AE12" s="134" t="s">
        <v>296</v>
      </c>
      <c r="AF12" s="134" t="s">
        <v>377</v>
      </c>
      <c r="AG12" s="134"/>
      <c r="AH12" s="134"/>
      <c r="AI12" s="134"/>
      <c r="AJ12" s="134"/>
      <c r="AK12" s="134"/>
      <c r="AL12" s="134"/>
      <c r="AM12" s="134"/>
      <c r="AN12" s="134"/>
      <c r="AO12" s="134"/>
      <c r="AP12" s="134"/>
      <c r="AQ12" s="134"/>
      <c r="AR12" s="134"/>
      <c r="AS12" s="134"/>
      <c r="AT12" s="134"/>
      <c r="AU12" s="134"/>
      <c r="AV12" s="134"/>
      <c r="AW12" s="134"/>
      <c r="AX12" s="134"/>
      <c r="AY12" s="134"/>
      <c r="AZ12" s="139">
        <f t="shared" si="0"/>
        <v>1</v>
      </c>
      <c r="BA12" s="136" t="str">
        <f>+IF(AZ12="NO PROGRAMADA","NO PROGRAMADA",IF(AZ12=100%,[1]INTRODUCCION!$I$10,IF(AND(AZ12&lt;100%,AZ12&gt;=90%),[1]INTRODUCCION!$I$11,IF(AND(AZ12&lt;90%,AZ12&gt;=70%),[1]INTRODUCCION!$I$12,IF(AZ12&lt;=69%,[1]INTRODUCCION!$I$13,IF(AZ12&gt;100%,[1]INTRODUCCION!$I$14))))))</f>
        <v>Ejecución Óptima</v>
      </c>
      <c r="BB12" s="137">
        <f t="shared" si="1"/>
        <v>1</v>
      </c>
    </row>
    <row r="13" spans="1:54" ht="111" customHeight="1">
      <c r="A13" s="123">
        <v>12</v>
      </c>
      <c r="B13" s="101" t="s">
        <v>182</v>
      </c>
      <c r="C13" s="101" t="s">
        <v>270</v>
      </c>
      <c r="D13" s="99" t="s">
        <v>271</v>
      </c>
      <c r="E13" s="124" t="s">
        <v>272</v>
      </c>
      <c r="F13" s="99" t="s">
        <v>219</v>
      </c>
      <c r="G13" s="126" t="s">
        <v>273</v>
      </c>
      <c r="H13" s="99" t="s">
        <v>323</v>
      </c>
      <c r="I13" s="99" t="s">
        <v>275</v>
      </c>
      <c r="J13" s="99" t="s">
        <v>276</v>
      </c>
      <c r="K13" s="159" t="s">
        <v>378</v>
      </c>
      <c r="L13" s="126">
        <v>12</v>
      </c>
      <c r="M13" s="99" t="s">
        <v>379</v>
      </c>
      <c r="N13" s="126" t="s">
        <v>380</v>
      </c>
      <c r="O13" s="152">
        <v>1</v>
      </c>
      <c r="P13" s="126" t="s">
        <v>381</v>
      </c>
      <c r="Q13" s="126" t="s">
        <v>303</v>
      </c>
      <c r="R13" s="126" t="s">
        <v>282</v>
      </c>
      <c r="S13" s="157" t="s">
        <v>283</v>
      </c>
      <c r="T13" s="128" t="s">
        <v>382</v>
      </c>
      <c r="U13" s="128">
        <v>0</v>
      </c>
      <c r="V13" s="129">
        <v>0.08</v>
      </c>
      <c r="W13" s="143">
        <v>0.25</v>
      </c>
      <c r="X13" s="141">
        <v>0.5</v>
      </c>
      <c r="Y13" s="141">
        <v>0.75</v>
      </c>
      <c r="Z13" s="141">
        <v>1</v>
      </c>
      <c r="AA13" s="144">
        <v>0.25</v>
      </c>
      <c r="AB13" s="160" t="s">
        <v>383</v>
      </c>
      <c r="AC13" s="134" t="s">
        <v>384</v>
      </c>
      <c r="AD13" s="134" t="s">
        <v>275</v>
      </c>
      <c r="AE13" s="134" t="s">
        <v>296</v>
      </c>
      <c r="AF13" s="147" t="s">
        <v>385</v>
      </c>
      <c r="AG13" s="134"/>
      <c r="AH13" s="134"/>
      <c r="AI13" s="134"/>
      <c r="AJ13" s="134"/>
      <c r="AK13" s="134"/>
      <c r="AL13" s="134"/>
      <c r="AM13" s="134"/>
      <c r="AN13" s="134"/>
      <c r="AO13" s="134"/>
      <c r="AP13" s="134"/>
      <c r="AQ13" s="134"/>
      <c r="AR13" s="134"/>
      <c r="AS13" s="134"/>
      <c r="AT13" s="134"/>
      <c r="AU13" s="134"/>
      <c r="AV13" s="134"/>
      <c r="AW13" s="134"/>
      <c r="AX13" s="134"/>
      <c r="AY13" s="134"/>
      <c r="AZ13" s="139">
        <f t="shared" si="0"/>
        <v>1</v>
      </c>
      <c r="BA13" s="136" t="str">
        <f>+IF(AZ13="NO PROGRAMADA","NO PROGRAMADA",IF(AZ13=100%,[1]INTRODUCCION!$I$10,IF(AND(AZ13&lt;100%,AZ13&gt;=90%),[1]INTRODUCCION!$I$11,IF(AND(AZ13&lt;90%,AZ13&gt;=70%),[1]INTRODUCCION!$I$12,IF(AZ13&lt;=69%,[1]INTRODUCCION!$I$13,IF(AZ13&gt;100%,[1]INTRODUCCION!$I$14))))))</f>
        <v>Ejecución Óptima</v>
      </c>
      <c r="BB13" s="137">
        <f t="shared" si="1"/>
        <v>1</v>
      </c>
    </row>
    <row r="14" spans="1:54" ht="111" customHeight="1">
      <c r="A14" s="123">
        <v>13</v>
      </c>
      <c r="B14" s="101" t="s">
        <v>180</v>
      </c>
      <c r="C14" s="101" t="s">
        <v>386</v>
      </c>
      <c r="D14" s="99" t="s">
        <v>271</v>
      </c>
      <c r="E14" s="124" t="s">
        <v>272</v>
      </c>
      <c r="F14" s="99" t="s">
        <v>219</v>
      </c>
      <c r="G14" s="99" t="s">
        <v>273</v>
      </c>
      <c r="H14" s="99" t="s">
        <v>274</v>
      </c>
      <c r="I14" s="99" t="s">
        <v>275</v>
      </c>
      <c r="J14" s="99" t="s">
        <v>276</v>
      </c>
      <c r="K14" s="125" t="s">
        <v>387</v>
      </c>
      <c r="L14" s="126">
        <v>13</v>
      </c>
      <c r="M14" s="99" t="s">
        <v>388</v>
      </c>
      <c r="N14" s="99" t="s">
        <v>389</v>
      </c>
      <c r="O14" s="99">
        <v>1</v>
      </c>
      <c r="P14" s="99" t="s">
        <v>390</v>
      </c>
      <c r="Q14" s="99" t="s">
        <v>281</v>
      </c>
      <c r="R14" s="99" t="s">
        <v>282</v>
      </c>
      <c r="S14" s="128" t="s">
        <v>283</v>
      </c>
      <c r="T14" s="128" t="s">
        <v>391</v>
      </c>
      <c r="U14" s="128" t="s">
        <v>392</v>
      </c>
      <c r="V14" s="161">
        <v>7.0000000000000007E-2</v>
      </c>
      <c r="W14" s="138">
        <v>0</v>
      </c>
      <c r="X14" s="99">
        <v>1</v>
      </c>
      <c r="Y14" s="99" t="s">
        <v>366</v>
      </c>
      <c r="Z14" s="99" t="s">
        <v>366</v>
      </c>
      <c r="AA14" s="134"/>
      <c r="AB14" s="147"/>
      <c r="AC14" s="134"/>
      <c r="AD14" s="134"/>
      <c r="AE14" s="134" t="s">
        <v>275</v>
      </c>
      <c r="AF14" s="134" t="s">
        <v>393</v>
      </c>
      <c r="AG14" s="134"/>
      <c r="AH14" s="134"/>
      <c r="AI14" s="134"/>
      <c r="AJ14" s="134"/>
      <c r="AK14" s="134"/>
      <c r="AL14" s="134"/>
      <c r="AM14" s="134"/>
      <c r="AN14" s="134"/>
      <c r="AO14" s="134"/>
      <c r="AP14" s="134"/>
      <c r="AQ14" s="134"/>
      <c r="AR14" s="134"/>
      <c r="AS14" s="134"/>
      <c r="AT14" s="134"/>
      <c r="AU14" s="134"/>
      <c r="AV14" s="134"/>
      <c r="AW14" s="134"/>
      <c r="AX14" s="134"/>
      <c r="AY14" s="134"/>
      <c r="AZ14" s="139" t="str">
        <f t="shared" si="0"/>
        <v>NO PROGRAMADA</v>
      </c>
      <c r="BA14" s="136" t="str">
        <f>+IF(AZ14="NO PROGRAMADA","NO PROGRAMADA",IF(AZ14=100%,[1]INTRODUCCION!$I$10,IF(AND(AZ14&lt;100%,AZ14&gt;=90%),[1]INTRODUCCION!$I$11,IF(AND(AZ14&lt;90%,AZ14&gt;=70%),[1]INTRODUCCION!$I$12,IF(AZ14&lt;=69%,[1]INTRODUCCION!$I$13,IF(AZ14&gt;100%,[1]INTRODUCCION!$I$14))))))</f>
        <v>NO PROGRAMADA</v>
      </c>
      <c r="BB14" s="137" t="str">
        <f t="shared" si="1"/>
        <v>NO PROGRAMADA</v>
      </c>
    </row>
    <row r="15" spans="1:54" ht="111" customHeight="1">
      <c r="A15" s="123">
        <v>14</v>
      </c>
      <c r="B15" s="101" t="s">
        <v>182</v>
      </c>
      <c r="C15" s="101" t="s">
        <v>394</v>
      </c>
      <c r="D15" s="99" t="s">
        <v>271</v>
      </c>
      <c r="E15" s="99" t="s">
        <v>395</v>
      </c>
      <c r="F15" s="99" t="s">
        <v>224</v>
      </c>
      <c r="G15" s="99" t="s">
        <v>273</v>
      </c>
      <c r="H15" s="99" t="s">
        <v>350</v>
      </c>
      <c r="I15" s="99" t="s">
        <v>275</v>
      </c>
      <c r="J15" s="99" t="s">
        <v>276</v>
      </c>
      <c r="K15" s="162" t="s">
        <v>396</v>
      </c>
      <c r="L15" s="126">
        <v>14</v>
      </c>
      <c r="M15" s="99" t="s">
        <v>397</v>
      </c>
      <c r="N15" s="163" t="s">
        <v>398</v>
      </c>
      <c r="O15" s="164">
        <v>5</v>
      </c>
      <c r="P15" s="163" t="s">
        <v>399</v>
      </c>
      <c r="Q15" s="163" t="s">
        <v>281</v>
      </c>
      <c r="R15" s="163" t="s">
        <v>282</v>
      </c>
      <c r="S15" s="157" t="s">
        <v>283</v>
      </c>
      <c r="T15" s="128" t="s">
        <v>400</v>
      </c>
      <c r="U15" s="165" t="s">
        <v>401</v>
      </c>
      <c r="V15" s="142">
        <v>0.25</v>
      </c>
      <c r="W15" s="166">
        <v>1</v>
      </c>
      <c r="X15" s="167">
        <v>2</v>
      </c>
      <c r="Y15" s="167">
        <v>3</v>
      </c>
      <c r="Z15" s="167">
        <v>5</v>
      </c>
      <c r="AA15" s="168">
        <v>2</v>
      </c>
      <c r="AB15" s="169" t="s">
        <v>402</v>
      </c>
      <c r="AC15" s="169"/>
      <c r="AD15" s="169"/>
      <c r="AE15" s="169" t="s">
        <v>308</v>
      </c>
      <c r="AF15" s="169" t="s">
        <v>403</v>
      </c>
      <c r="AG15" s="170"/>
      <c r="AH15" s="171"/>
      <c r="AI15" s="171"/>
      <c r="AJ15" s="171"/>
      <c r="AK15" s="171"/>
      <c r="AL15" s="171"/>
      <c r="AM15" s="172"/>
      <c r="AN15" s="173"/>
      <c r="AO15" s="173"/>
      <c r="AP15" s="173"/>
      <c r="AQ15" s="173"/>
      <c r="AR15" s="173"/>
      <c r="AS15" s="174"/>
      <c r="AT15" s="175"/>
      <c r="AU15" s="175"/>
      <c r="AV15" s="175"/>
      <c r="AW15" s="175"/>
      <c r="AX15" s="175"/>
      <c r="AY15" s="176"/>
      <c r="AZ15" s="137">
        <f t="shared" si="0"/>
        <v>2</v>
      </c>
      <c r="BA15" s="136" t="str">
        <f>+IF(AZ15="NO PROGRAMADA","NO PROGRAMADA",IF(AZ15=100%,[1]INTRODUCCION!$I$10,IF(AND(AZ15&lt;100%,AZ15&gt;=90%),[1]INTRODUCCION!$I$11,IF(AND(AZ15&lt;90%,AZ15&gt;=70%),[1]INTRODUCCION!$I$12,IF(AZ15&lt;=69%,[1]INTRODUCCION!$I$13,IF(AZ15&gt;100%,[1]INTRODUCCION!$I$14))))))</f>
        <v>Sobre Ejecución</v>
      </c>
      <c r="BB15" s="137" t="str">
        <f t="shared" si="1"/>
        <v>100%</v>
      </c>
    </row>
    <row r="16" spans="1:54" ht="111" customHeight="1">
      <c r="A16" s="123">
        <v>15</v>
      </c>
      <c r="B16" s="101" t="s">
        <v>182</v>
      </c>
      <c r="C16" s="101" t="s">
        <v>394</v>
      </c>
      <c r="D16" s="99" t="s">
        <v>271</v>
      </c>
      <c r="E16" s="99" t="s">
        <v>395</v>
      </c>
      <c r="F16" s="99" t="s">
        <v>224</v>
      </c>
      <c r="G16" s="99" t="s">
        <v>273</v>
      </c>
      <c r="H16" s="99" t="s">
        <v>350</v>
      </c>
      <c r="I16" s="99" t="s">
        <v>275</v>
      </c>
      <c r="J16" s="99" t="s">
        <v>276</v>
      </c>
      <c r="K16" s="162" t="s">
        <v>404</v>
      </c>
      <c r="L16" s="126">
        <v>15</v>
      </c>
      <c r="M16" s="99" t="s">
        <v>405</v>
      </c>
      <c r="N16" s="163" t="s">
        <v>406</v>
      </c>
      <c r="O16" s="164">
        <v>4</v>
      </c>
      <c r="P16" s="163" t="s">
        <v>407</v>
      </c>
      <c r="Q16" s="163" t="s">
        <v>281</v>
      </c>
      <c r="R16" s="163" t="s">
        <v>282</v>
      </c>
      <c r="S16" s="157" t="s">
        <v>283</v>
      </c>
      <c r="T16" s="128" t="s">
        <v>408</v>
      </c>
      <c r="U16" s="165" t="s">
        <v>401</v>
      </c>
      <c r="V16" s="142">
        <v>0.25</v>
      </c>
      <c r="W16" s="166">
        <v>1</v>
      </c>
      <c r="X16" s="167">
        <v>2</v>
      </c>
      <c r="Y16" s="167">
        <v>3</v>
      </c>
      <c r="Z16" s="167">
        <v>4</v>
      </c>
      <c r="AA16" s="177">
        <v>1</v>
      </c>
      <c r="AB16" s="169" t="s">
        <v>409</v>
      </c>
      <c r="AC16" s="169"/>
      <c r="AD16" s="169"/>
      <c r="AE16" s="169" t="s">
        <v>308</v>
      </c>
      <c r="AF16" s="169" t="s">
        <v>410</v>
      </c>
      <c r="AG16" s="170"/>
      <c r="AH16" s="171"/>
      <c r="AI16" s="171"/>
      <c r="AJ16" s="171"/>
      <c r="AK16" s="171"/>
      <c r="AL16" s="171"/>
      <c r="AM16" s="172"/>
      <c r="AN16" s="173"/>
      <c r="AO16" s="173"/>
      <c r="AP16" s="173"/>
      <c r="AQ16" s="173"/>
      <c r="AR16" s="173"/>
      <c r="AS16" s="174"/>
      <c r="AT16" s="175"/>
      <c r="AU16" s="175"/>
      <c r="AV16" s="175"/>
      <c r="AW16" s="175"/>
      <c r="AX16" s="175"/>
      <c r="AY16" s="176"/>
      <c r="AZ16" s="137">
        <f t="shared" si="0"/>
        <v>1</v>
      </c>
      <c r="BA16" s="136" t="str">
        <f>+IF(AZ16="NO PROGRAMADA","NO PROGRAMADA",IF(AZ16=100%,[1]INTRODUCCION!$I$10,IF(AND(AZ16&lt;100%,AZ16&gt;=90%),[1]INTRODUCCION!$I$11,IF(AND(AZ16&lt;90%,AZ16&gt;=70%),[1]INTRODUCCION!$I$12,IF(AZ16&lt;=69%,[1]INTRODUCCION!$I$13,IF(AZ16&gt;100%,[1]INTRODUCCION!$I$14))))))</f>
        <v>Ejecución Óptima</v>
      </c>
      <c r="BB16" s="137">
        <f t="shared" si="1"/>
        <v>1</v>
      </c>
    </row>
    <row r="17" spans="1:54" ht="111" customHeight="1">
      <c r="A17" s="123">
        <v>16</v>
      </c>
      <c r="B17" s="101" t="s">
        <v>182</v>
      </c>
      <c r="C17" s="101" t="s">
        <v>394</v>
      </c>
      <c r="D17" s="99" t="s">
        <v>271</v>
      </c>
      <c r="E17" s="99" t="s">
        <v>395</v>
      </c>
      <c r="F17" s="99" t="s">
        <v>224</v>
      </c>
      <c r="G17" s="99" t="s">
        <v>273</v>
      </c>
      <c r="H17" s="99" t="s">
        <v>350</v>
      </c>
      <c r="I17" s="99" t="s">
        <v>275</v>
      </c>
      <c r="J17" s="99" t="s">
        <v>276</v>
      </c>
      <c r="K17" s="162" t="s">
        <v>411</v>
      </c>
      <c r="L17" s="126">
        <v>16</v>
      </c>
      <c r="M17" s="99" t="s">
        <v>412</v>
      </c>
      <c r="N17" s="163" t="s">
        <v>413</v>
      </c>
      <c r="O17" s="178">
        <v>0.32</v>
      </c>
      <c r="P17" s="163" t="s">
        <v>414</v>
      </c>
      <c r="Q17" s="163" t="s">
        <v>303</v>
      </c>
      <c r="R17" s="163" t="s">
        <v>415</v>
      </c>
      <c r="S17" s="179" t="s">
        <v>416</v>
      </c>
      <c r="T17" s="128" t="s">
        <v>417</v>
      </c>
      <c r="U17" s="165" t="s">
        <v>418</v>
      </c>
      <c r="V17" s="142">
        <v>0.25</v>
      </c>
      <c r="W17" s="149">
        <v>0.08</v>
      </c>
      <c r="X17" s="142">
        <v>0.16</v>
      </c>
      <c r="Y17" s="142">
        <v>0.24</v>
      </c>
      <c r="Z17" s="142">
        <v>0.32</v>
      </c>
      <c r="AA17" s="180">
        <v>0.16</v>
      </c>
      <c r="AB17" s="169" t="s">
        <v>419</v>
      </c>
      <c r="AC17" s="169"/>
      <c r="AD17" s="169"/>
      <c r="AE17" s="134" t="s">
        <v>308</v>
      </c>
      <c r="AF17" s="171" t="s">
        <v>420</v>
      </c>
      <c r="AG17" s="170"/>
      <c r="AH17" s="171"/>
      <c r="AI17" s="171"/>
      <c r="AJ17" s="171"/>
      <c r="AK17" s="171"/>
      <c r="AL17" s="171"/>
      <c r="AM17" s="172"/>
      <c r="AN17" s="173"/>
      <c r="AO17" s="173"/>
      <c r="AP17" s="173"/>
      <c r="AQ17" s="173"/>
      <c r="AR17" s="173"/>
      <c r="AS17" s="174"/>
      <c r="AT17" s="175"/>
      <c r="AU17" s="175"/>
      <c r="AV17" s="175"/>
      <c r="AW17" s="175"/>
      <c r="AX17" s="175"/>
      <c r="AY17" s="176"/>
      <c r="AZ17" s="137">
        <f t="shared" si="0"/>
        <v>2</v>
      </c>
      <c r="BA17" s="136" t="str">
        <f>+IF(AZ17="NO PROGRAMADA","NO PROGRAMADA",IF(AZ17=100%,[1]INTRODUCCION!$I$10,IF(AND(AZ17&lt;100%,AZ17&gt;=90%),[1]INTRODUCCION!$I$11,IF(AND(AZ17&lt;90%,AZ17&gt;=70%),[1]INTRODUCCION!$I$12,IF(AZ17&lt;=69%,[1]INTRODUCCION!$I$13,IF(AZ17&gt;100%,[1]INTRODUCCION!$I$14))))))</f>
        <v>Sobre Ejecución</v>
      </c>
      <c r="BB17" s="137" t="str">
        <f t="shared" si="1"/>
        <v>100%</v>
      </c>
    </row>
    <row r="18" spans="1:54" ht="111" customHeight="1">
      <c r="A18" s="123">
        <v>17</v>
      </c>
      <c r="B18" s="101" t="s">
        <v>182</v>
      </c>
      <c r="C18" s="101" t="s">
        <v>394</v>
      </c>
      <c r="D18" s="99" t="s">
        <v>271</v>
      </c>
      <c r="E18" s="99" t="s">
        <v>395</v>
      </c>
      <c r="F18" s="99" t="s">
        <v>224</v>
      </c>
      <c r="G18" s="99" t="s">
        <v>273</v>
      </c>
      <c r="H18" s="99" t="s">
        <v>350</v>
      </c>
      <c r="I18" s="99" t="s">
        <v>275</v>
      </c>
      <c r="J18" s="99" t="s">
        <v>276</v>
      </c>
      <c r="K18" s="162" t="s">
        <v>421</v>
      </c>
      <c r="L18" s="126">
        <v>17</v>
      </c>
      <c r="M18" s="99" t="s">
        <v>422</v>
      </c>
      <c r="N18" s="163" t="s">
        <v>423</v>
      </c>
      <c r="O18" s="178">
        <v>0.95</v>
      </c>
      <c r="P18" s="163" t="s">
        <v>424</v>
      </c>
      <c r="Q18" s="123" t="s">
        <v>303</v>
      </c>
      <c r="R18" s="123" t="s">
        <v>304</v>
      </c>
      <c r="S18" s="157" t="s">
        <v>283</v>
      </c>
      <c r="T18" s="128" t="s">
        <v>425</v>
      </c>
      <c r="U18" s="165" t="s">
        <v>401</v>
      </c>
      <c r="V18" s="142">
        <v>0.25</v>
      </c>
      <c r="W18" s="149">
        <v>0.95</v>
      </c>
      <c r="X18" s="142">
        <v>0.95</v>
      </c>
      <c r="Y18" s="142">
        <v>0.95</v>
      </c>
      <c r="Z18" s="142">
        <v>0.95</v>
      </c>
      <c r="AA18" s="181">
        <v>1</v>
      </c>
      <c r="AB18" s="182" t="s">
        <v>426</v>
      </c>
      <c r="AC18" s="182"/>
      <c r="AD18" s="182"/>
      <c r="AE18" s="134" t="s">
        <v>308</v>
      </c>
      <c r="AF18" s="171" t="s">
        <v>427</v>
      </c>
      <c r="AG18" s="183"/>
      <c r="AH18" s="182"/>
      <c r="AI18" s="182"/>
      <c r="AJ18" s="182"/>
      <c r="AK18" s="182"/>
      <c r="AL18" s="182"/>
      <c r="AM18" s="183"/>
      <c r="AN18" s="184"/>
      <c r="AO18" s="184"/>
      <c r="AP18" s="184"/>
      <c r="AQ18" s="184"/>
      <c r="AR18" s="184"/>
      <c r="AS18" s="185"/>
      <c r="AT18" s="184"/>
      <c r="AU18" s="184"/>
      <c r="AV18" s="184"/>
      <c r="AW18" s="184"/>
      <c r="AX18" s="184"/>
      <c r="AY18" s="186"/>
      <c r="AZ18" s="137">
        <f t="shared" si="0"/>
        <v>1.0526315789473684</v>
      </c>
      <c r="BA18" s="136" t="str">
        <f>+IF(AZ18="NO PROGRAMADA","NO PROGRAMADA",IF(AZ18=100%,[1]INTRODUCCION!$I$10,IF(AND(AZ18&lt;100%,AZ18&gt;=90%),[1]INTRODUCCION!$I$11,IF(AND(AZ18&lt;90%,AZ18&gt;=70%),[1]INTRODUCCION!$I$12,IF(AZ18&lt;=69%,[1]INTRODUCCION!$I$13,IF(AZ18&gt;100%,[1]INTRODUCCION!$I$14))))))</f>
        <v>Sobre Ejecución</v>
      </c>
      <c r="BB18" s="137" t="str">
        <f t="shared" si="1"/>
        <v>100%</v>
      </c>
    </row>
    <row r="19" spans="1:54" ht="111" customHeight="1">
      <c r="A19" s="123">
        <v>18</v>
      </c>
      <c r="B19" s="187" t="s">
        <v>182</v>
      </c>
      <c r="C19" s="101" t="s">
        <v>270</v>
      </c>
      <c r="D19" s="128" t="s">
        <v>271</v>
      </c>
      <c r="E19" s="128" t="s">
        <v>428</v>
      </c>
      <c r="F19" s="128" t="s">
        <v>222</v>
      </c>
      <c r="G19" s="128" t="s">
        <v>273</v>
      </c>
      <c r="H19" s="128" t="s">
        <v>371</v>
      </c>
      <c r="I19" s="99" t="s">
        <v>275</v>
      </c>
      <c r="J19" s="128" t="s">
        <v>276</v>
      </c>
      <c r="K19" s="159" t="s">
        <v>429</v>
      </c>
      <c r="L19" s="126">
        <v>18</v>
      </c>
      <c r="M19" s="128" t="s">
        <v>430</v>
      </c>
      <c r="N19" s="128" t="s">
        <v>431</v>
      </c>
      <c r="O19" s="142">
        <v>1</v>
      </c>
      <c r="P19" s="128" t="s">
        <v>432</v>
      </c>
      <c r="Q19" s="127" t="s">
        <v>303</v>
      </c>
      <c r="R19" s="127" t="s">
        <v>304</v>
      </c>
      <c r="S19" s="128" t="s">
        <v>283</v>
      </c>
      <c r="T19" s="128" t="s">
        <v>433</v>
      </c>
      <c r="U19" s="142">
        <v>1</v>
      </c>
      <c r="V19" s="142">
        <v>1</v>
      </c>
      <c r="W19" s="149">
        <v>1</v>
      </c>
      <c r="X19" s="142">
        <v>1</v>
      </c>
      <c r="Y19" s="142">
        <v>1</v>
      </c>
      <c r="Z19" s="142">
        <v>1</v>
      </c>
      <c r="AA19" s="188">
        <v>1</v>
      </c>
      <c r="AB19" s="189" t="s">
        <v>434</v>
      </c>
      <c r="AC19" s="190" t="s">
        <v>435</v>
      </c>
      <c r="AD19" s="190" t="s">
        <v>435</v>
      </c>
      <c r="AE19" s="190" t="s">
        <v>296</v>
      </c>
      <c r="AF19" s="191" t="s">
        <v>436</v>
      </c>
      <c r="AG19" s="190"/>
      <c r="AH19" s="190"/>
      <c r="AI19" s="190"/>
      <c r="AJ19" s="190"/>
      <c r="AK19" s="190"/>
      <c r="AL19" s="190"/>
      <c r="AM19" s="190"/>
      <c r="AN19" s="190"/>
      <c r="AO19" s="190"/>
      <c r="AP19" s="190"/>
      <c r="AQ19" s="190"/>
      <c r="AR19" s="190"/>
      <c r="AS19" s="190"/>
      <c r="AT19" s="190"/>
      <c r="AU19" s="190"/>
      <c r="AV19" s="190"/>
      <c r="AW19" s="190"/>
      <c r="AX19" s="190"/>
      <c r="AY19" s="190"/>
      <c r="AZ19" s="137">
        <f t="shared" si="0"/>
        <v>1</v>
      </c>
      <c r="BA19" s="136" t="str">
        <f>+IF(AZ19="NO PROGRAMADA","NO PROGRAMADA",IF(AZ19=100%,[1]INTRODUCCION!$I$10,IF(AND(AZ19&lt;100%,AZ19&gt;=90%),[1]INTRODUCCION!$I$11,IF(AND(AZ19&lt;90%,AZ19&gt;=70%),[1]INTRODUCCION!$I$12,IF(AZ19&lt;=69%,[1]INTRODUCCION!$I$13,IF(AZ19&gt;100%,[1]INTRODUCCION!$I$14))))))</f>
        <v>Ejecución Óptima</v>
      </c>
      <c r="BB19" s="137">
        <f t="shared" si="1"/>
        <v>1</v>
      </c>
    </row>
    <row r="20" spans="1:54" ht="111" customHeight="1">
      <c r="A20" s="123">
        <v>19</v>
      </c>
      <c r="B20" s="101" t="s">
        <v>182</v>
      </c>
      <c r="C20" s="101" t="s">
        <v>270</v>
      </c>
      <c r="D20" s="99" t="s">
        <v>271</v>
      </c>
      <c r="E20" s="99" t="s">
        <v>437</v>
      </c>
      <c r="F20" s="99" t="s">
        <v>221</v>
      </c>
      <c r="G20" s="99" t="s">
        <v>273</v>
      </c>
      <c r="H20" s="99" t="s">
        <v>438</v>
      </c>
      <c r="I20" s="99" t="s">
        <v>351</v>
      </c>
      <c r="J20" s="99" t="s">
        <v>352</v>
      </c>
      <c r="K20" s="162" t="s">
        <v>439</v>
      </c>
      <c r="L20" s="126">
        <v>19</v>
      </c>
      <c r="M20" s="128" t="s">
        <v>440</v>
      </c>
      <c r="N20" s="127" t="s">
        <v>441</v>
      </c>
      <c r="O20" s="163">
        <v>3</v>
      </c>
      <c r="P20" s="128" t="s">
        <v>442</v>
      </c>
      <c r="Q20" s="163" t="s">
        <v>281</v>
      </c>
      <c r="R20" s="163" t="s">
        <v>282</v>
      </c>
      <c r="S20" s="157" t="s">
        <v>305</v>
      </c>
      <c r="T20" s="157" t="s">
        <v>443</v>
      </c>
      <c r="U20" s="157" t="s">
        <v>401</v>
      </c>
      <c r="V20" s="178">
        <v>0.3</v>
      </c>
      <c r="W20" s="192">
        <v>0</v>
      </c>
      <c r="X20" s="164">
        <v>1</v>
      </c>
      <c r="Y20" s="164">
        <v>2</v>
      </c>
      <c r="Z20" s="164">
        <v>3</v>
      </c>
      <c r="AA20" s="190"/>
      <c r="AB20" s="193" t="s">
        <v>444</v>
      </c>
      <c r="AC20" s="190" t="s">
        <v>435</v>
      </c>
      <c r="AD20" s="190" t="s">
        <v>445</v>
      </c>
      <c r="AE20" s="134" t="s">
        <v>308</v>
      </c>
      <c r="AF20" s="190" t="s">
        <v>393</v>
      </c>
      <c r="AG20" s="190"/>
      <c r="AH20" s="190"/>
      <c r="AI20" s="190"/>
      <c r="AJ20" s="190"/>
      <c r="AK20" s="190"/>
      <c r="AL20" s="190"/>
      <c r="AM20" s="190"/>
      <c r="AN20" s="190"/>
      <c r="AO20" s="190"/>
      <c r="AP20" s="190"/>
      <c r="AQ20" s="190"/>
      <c r="AR20" s="190"/>
      <c r="AS20" s="190"/>
      <c r="AT20" s="190"/>
      <c r="AU20" s="190"/>
      <c r="AV20" s="190"/>
      <c r="AW20" s="190"/>
      <c r="AX20" s="190"/>
      <c r="AY20" s="190"/>
      <c r="AZ20" s="137" t="str">
        <f t="shared" si="0"/>
        <v>NO PROGRAMADA</v>
      </c>
      <c r="BA20" s="136" t="str">
        <f>+IF(AZ20="NO PROGRAMADA","NO PROGRAMADA",IF(AZ20=100%,[1]INTRODUCCION!$I$10,IF(AND(AZ20&lt;100%,AZ20&gt;=90%),[1]INTRODUCCION!$I$11,IF(AND(AZ20&lt;90%,AZ20&gt;=70%),[1]INTRODUCCION!$I$12,IF(AZ20&lt;=69%,[1]INTRODUCCION!$I$13,IF(AZ20&gt;100%,[1]INTRODUCCION!$I$14))))))</f>
        <v>NO PROGRAMADA</v>
      </c>
      <c r="BB20" s="137" t="str">
        <f t="shared" si="1"/>
        <v>NO PROGRAMADA</v>
      </c>
    </row>
    <row r="21" spans="1:54" ht="111" customHeight="1">
      <c r="A21" s="123">
        <v>20</v>
      </c>
      <c r="B21" s="101" t="s">
        <v>182</v>
      </c>
      <c r="C21" s="101" t="s">
        <v>270</v>
      </c>
      <c r="D21" s="99" t="s">
        <v>271</v>
      </c>
      <c r="E21" s="99" t="s">
        <v>437</v>
      </c>
      <c r="F21" s="99" t="s">
        <v>221</v>
      </c>
      <c r="G21" s="99" t="s">
        <v>273</v>
      </c>
      <c r="H21" s="99" t="s">
        <v>371</v>
      </c>
      <c r="I21" s="99" t="s">
        <v>351</v>
      </c>
      <c r="J21" s="126" t="s">
        <v>352</v>
      </c>
      <c r="K21" s="194" t="s">
        <v>446</v>
      </c>
      <c r="L21" s="127">
        <v>20</v>
      </c>
      <c r="M21" s="127" t="s">
        <v>447</v>
      </c>
      <c r="N21" s="127" t="s">
        <v>448</v>
      </c>
      <c r="O21" s="195">
        <v>1</v>
      </c>
      <c r="P21" s="128" t="s">
        <v>449</v>
      </c>
      <c r="Q21" s="163" t="s">
        <v>303</v>
      </c>
      <c r="R21" s="123" t="s">
        <v>415</v>
      </c>
      <c r="S21" s="179" t="s">
        <v>305</v>
      </c>
      <c r="T21" s="157" t="s">
        <v>450</v>
      </c>
      <c r="U21" s="157" t="s">
        <v>401</v>
      </c>
      <c r="V21" s="178">
        <v>0.5</v>
      </c>
      <c r="W21" s="196">
        <v>1</v>
      </c>
      <c r="X21" s="178">
        <v>1</v>
      </c>
      <c r="Y21" s="178">
        <v>1</v>
      </c>
      <c r="Z21" s="178">
        <v>1</v>
      </c>
      <c r="AA21" s="178">
        <v>1</v>
      </c>
      <c r="AB21" s="197" t="s">
        <v>451</v>
      </c>
      <c r="AC21" s="190" t="s">
        <v>435</v>
      </c>
      <c r="AD21" s="190" t="s">
        <v>445</v>
      </c>
      <c r="AE21" s="134" t="s">
        <v>308</v>
      </c>
      <c r="AF21" s="191" t="s">
        <v>452</v>
      </c>
      <c r="AG21" s="190"/>
      <c r="AH21" s="190"/>
      <c r="AI21" s="190"/>
      <c r="AJ21" s="190"/>
      <c r="AK21" s="190"/>
      <c r="AL21" s="190"/>
      <c r="AM21" s="190"/>
      <c r="AN21" s="190"/>
      <c r="AO21" s="190"/>
      <c r="AP21" s="190"/>
      <c r="AQ21" s="190"/>
      <c r="AR21" s="190"/>
      <c r="AS21" s="190"/>
      <c r="AT21" s="190"/>
      <c r="AU21" s="190"/>
      <c r="AV21" s="190"/>
      <c r="AW21" s="190"/>
      <c r="AX21" s="190"/>
      <c r="AY21" s="190"/>
      <c r="AZ21" s="137">
        <f t="shared" si="0"/>
        <v>1</v>
      </c>
      <c r="BA21" s="136" t="str">
        <f>+IF(AZ21="NO PROGRAMADA","NO PROGRAMADA",IF(AZ21=100%,[1]INTRODUCCION!$I$10,IF(AND(AZ21&lt;100%,AZ21&gt;=90%),[1]INTRODUCCION!$I$11,IF(AND(AZ21&lt;90%,AZ21&gt;=70%),[1]INTRODUCCION!$I$12,IF(AZ21&lt;=69%,[1]INTRODUCCION!$I$13,IF(AZ21&gt;100%,[1]INTRODUCCION!$I$14))))))</f>
        <v>Ejecución Óptima</v>
      </c>
      <c r="BB21" s="137">
        <f t="shared" si="1"/>
        <v>1</v>
      </c>
    </row>
    <row r="22" spans="1:54" ht="111" customHeight="1">
      <c r="A22" s="123">
        <v>21</v>
      </c>
      <c r="B22" s="101" t="s">
        <v>182</v>
      </c>
      <c r="C22" s="101" t="s">
        <v>270</v>
      </c>
      <c r="D22" s="99" t="s">
        <v>271</v>
      </c>
      <c r="E22" s="99" t="s">
        <v>437</v>
      </c>
      <c r="F22" s="99" t="s">
        <v>221</v>
      </c>
      <c r="G22" s="99" t="s">
        <v>273</v>
      </c>
      <c r="H22" s="99" t="s">
        <v>350</v>
      </c>
      <c r="I22" s="99" t="s">
        <v>351</v>
      </c>
      <c r="J22" s="99" t="s">
        <v>352</v>
      </c>
      <c r="K22" s="162" t="s">
        <v>453</v>
      </c>
      <c r="L22" s="126">
        <v>21</v>
      </c>
      <c r="M22" s="128" t="s">
        <v>454</v>
      </c>
      <c r="N22" s="127" t="s">
        <v>455</v>
      </c>
      <c r="O22" s="163">
        <v>3</v>
      </c>
      <c r="P22" s="128" t="s">
        <v>456</v>
      </c>
      <c r="Q22" s="163" t="s">
        <v>281</v>
      </c>
      <c r="R22" s="163" t="s">
        <v>282</v>
      </c>
      <c r="S22" s="157" t="s">
        <v>283</v>
      </c>
      <c r="T22" s="157" t="s">
        <v>457</v>
      </c>
      <c r="U22" s="157" t="s">
        <v>401</v>
      </c>
      <c r="V22" s="178">
        <v>0.2</v>
      </c>
      <c r="W22" s="192">
        <v>0</v>
      </c>
      <c r="X22" s="164">
        <v>1</v>
      </c>
      <c r="Y22" s="164">
        <v>2</v>
      </c>
      <c r="Z22" s="164">
        <v>3</v>
      </c>
      <c r="AA22" s="164">
        <v>0</v>
      </c>
      <c r="AB22" s="198" t="s">
        <v>458</v>
      </c>
      <c r="AC22" s="190" t="s">
        <v>435</v>
      </c>
      <c r="AD22" s="190" t="s">
        <v>445</v>
      </c>
      <c r="AE22" s="190" t="s">
        <v>275</v>
      </c>
      <c r="AF22" s="190" t="s">
        <v>393</v>
      </c>
      <c r="AG22" s="190"/>
      <c r="AH22" s="190"/>
      <c r="AI22" s="190"/>
      <c r="AJ22" s="190"/>
      <c r="AK22" s="190"/>
      <c r="AL22" s="190"/>
      <c r="AM22" s="190"/>
      <c r="AN22" s="190"/>
      <c r="AO22" s="190"/>
      <c r="AP22" s="190"/>
      <c r="AQ22" s="190"/>
      <c r="AR22" s="190"/>
      <c r="AS22" s="190"/>
      <c r="AT22" s="190"/>
      <c r="AU22" s="190"/>
      <c r="AV22" s="190"/>
      <c r="AW22" s="190"/>
      <c r="AX22" s="190"/>
      <c r="AY22" s="190"/>
      <c r="AZ22" s="137" t="str">
        <f t="shared" si="0"/>
        <v>NO PROGRAMADA</v>
      </c>
      <c r="BA22" s="136" t="str">
        <f>+IF(AZ22="NO PROGRAMADA","NO PROGRAMADA",IF(AZ22=100%,[1]INTRODUCCION!$I$10,IF(AND(AZ22&lt;100%,AZ22&gt;=90%),[1]INTRODUCCION!$I$11,IF(AND(AZ22&lt;90%,AZ22&gt;=70%),[1]INTRODUCCION!$I$12,IF(AZ22&lt;=69%,[1]INTRODUCCION!$I$13,IF(AZ22&gt;100%,[1]INTRODUCCION!$I$14))))))</f>
        <v>NO PROGRAMADA</v>
      </c>
      <c r="BB22" s="137" t="str">
        <f t="shared" si="1"/>
        <v>NO PROGRAMADA</v>
      </c>
    </row>
    <row r="23" spans="1:54" ht="111" customHeight="1">
      <c r="A23" s="123">
        <v>22</v>
      </c>
      <c r="B23" s="100" t="s">
        <v>214</v>
      </c>
      <c r="C23" s="100" t="s">
        <v>459</v>
      </c>
      <c r="D23" s="128" t="s">
        <v>271</v>
      </c>
      <c r="E23" s="128" t="s">
        <v>460</v>
      </c>
      <c r="F23" s="128" t="s">
        <v>216</v>
      </c>
      <c r="G23" s="128" t="s">
        <v>273</v>
      </c>
      <c r="H23" s="128" t="s">
        <v>461</v>
      </c>
      <c r="I23" s="99" t="s">
        <v>275</v>
      </c>
      <c r="J23" s="128" t="s">
        <v>462</v>
      </c>
      <c r="K23" s="159" t="s">
        <v>463</v>
      </c>
      <c r="L23" s="126">
        <v>22</v>
      </c>
      <c r="M23" s="128" t="s">
        <v>464</v>
      </c>
      <c r="N23" s="127" t="s">
        <v>465</v>
      </c>
      <c r="O23" s="157">
        <v>27</v>
      </c>
      <c r="P23" s="128" t="s">
        <v>466</v>
      </c>
      <c r="Q23" s="128" t="s">
        <v>281</v>
      </c>
      <c r="R23" s="128" t="s">
        <v>282</v>
      </c>
      <c r="S23" s="157" t="s">
        <v>283</v>
      </c>
      <c r="T23" s="157" t="s">
        <v>466</v>
      </c>
      <c r="U23" s="128">
        <v>3</v>
      </c>
      <c r="V23" s="142">
        <v>0.5</v>
      </c>
      <c r="W23" s="130">
        <v>6</v>
      </c>
      <c r="X23" s="128">
        <v>13</v>
      </c>
      <c r="Y23" s="128">
        <v>20</v>
      </c>
      <c r="Z23" s="128">
        <v>27</v>
      </c>
      <c r="AA23" s="134">
        <v>6</v>
      </c>
      <c r="AB23" s="134" t="s">
        <v>467</v>
      </c>
      <c r="AC23" s="134" t="s">
        <v>468</v>
      </c>
      <c r="AD23" s="134" t="s">
        <v>469</v>
      </c>
      <c r="AE23" s="134" t="s">
        <v>308</v>
      </c>
      <c r="AF23" s="134" t="s">
        <v>470</v>
      </c>
      <c r="AG23" s="134"/>
      <c r="AH23" s="134"/>
      <c r="AI23" s="134"/>
      <c r="AJ23" s="134"/>
      <c r="AK23" s="134"/>
      <c r="AL23" s="134"/>
      <c r="AM23" s="134"/>
      <c r="AN23" s="134"/>
      <c r="AO23" s="134"/>
      <c r="AP23" s="134"/>
      <c r="AQ23" s="134"/>
      <c r="AR23" s="134"/>
      <c r="AS23" s="134"/>
      <c r="AT23" s="134"/>
      <c r="AU23" s="134"/>
      <c r="AV23" s="134"/>
      <c r="AW23" s="134"/>
      <c r="AX23" s="134"/>
      <c r="AY23" s="134"/>
      <c r="AZ23" s="137">
        <f t="shared" si="0"/>
        <v>1</v>
      </c>
      <c r="BA23" s="136" t="str">
        <f>+IF(AZ23="NO PROGRAMADA","NO PROGRAMADA",IF(AZ23=100%,[1]INTRODUCCION!$I$10,IF(AND(AZ23&lt;100%,AZ23&gt;=90%),[1]INTRODUCCION!$I$11,IF(AND(AZ23&lt;90%,AZ23&gt;=70%),[1]INTRODUCCION!$I$12,IF(AZ23&lt;=69%,[1]INTRODUCCION!$I$13,IF(AZ23&gt;100%,[1]INTRODUCCION!$I$14))))))</f>
        <v>Ejecución Óptima</v>
      </c>
      <c r="BB23" s="137">
        <f t="shared" si="1"/>
        <v>1</v>
      </c>
    </row>
    <row r="24" spans="1:54" ht="111" customHeight="1">
      <c r="A24" s="123">
        <v>23</v>
      </c>
      <c r="B24" s="100" t="s">
        <v>214</v>
      </c>
      <c r="C24" s="100" t="s">
        <v>459</v>
      </c>
      <c r="D24" s="128" t="s">
        <v>271</v>
      </c>
      <c r="E24" s="128" t="s">
        <v>460</v>
      </c>
      <c r="F24" s="128" t="s">
        <v>216</v>
      </c>
      <c r="G24" s="128" t="s">
        <v>273</v>
      </c>
      <c r="H24" s="128" t="s">
        <v>461</v>
      </c>
      <c r="I24" s="99" t="s">
        <v>275</v>
      </c>
      <c r="J24" s="128" t="s">
        <v>462</v>
      </c>
      <c r="K24" s="159" t="s">
        <v>471</v>
      </c>
      <c r="L24" s="126">
        <v>23</v>
      </c>
      <c r="M24" s="128" t="s">
        <v>472</v>
      </c>
      <c r="N24" s="127" t="s">
        <v>473</v>
      </c>
      <c r="O24" s="128">
        <v>12</v>
      </c>
      <c r="P24" s="128" t="s">
        <v>474</v>
      </c>
      <c r="Q24" s="128" t="s">
        <v>281</v>
      </c>
      <c r="R24" s="128" t="s">
        <v>282</v>
      </c>
      <c r="S24" s="157" t="s">
        <v>283</v>
      </c>
      <c r="T24" s="157" t="s">
        <v>475</v>
      </c>
      <c r="U24" s="128">
        <v>5</v>
      </c>
      <c r="V24" s="178">
        <v>0.2</v>
      </c>
      <c r="W24" s="130">
        <v>3</v>
      </c>
      <c r="X24" s="128">
        <v>6</v>
      </c>
      <c r="Y24" s="128">
        <v>9</v>
      </c>
      <c r="Z24" s="128">
        <v>12</v>
      </c>
      <c r="AA24" s="190">
        <v>3</v>
      </c>
      <c r="AB24" s="190" t="s">
        <v>476</v>
      </c>
      <c r="AC24" s="134" t="s">
        <v>468</v>
      </c>
      <c r="AD24" s="134" t="s">
        <v>469</v>
      </c>
      <c r="AE24" s="190" t="s">
        <v>308</v>
      </c>
      <c r="AF24" s="190" t="s">
        <v>477</v>
      </c>
      <c r="AG24" s="190"/>
      <c r="AH24" s="190"/>
      <c r="AI24" s="190"/>
      <c r="AJ24" s="190"/>
      <c r="AK24" s="190"/>
      <c r="AL24" s="190"/>
      <c r="AM24" s="190"/>
      <c r="AN24" s="190"/>
      <c r="AO24" s="190"/>
      <c r="AP24" s="190"/>
      <c r="AQ24" s="190"/>
      <c r="AR24" s="190"/>
      <c r="AS24" s="190"/>
      <c r="AT24" s="190"/>
      <c r="AU24" s="190"/>
      <c r="AV24" s="190"/>
      <c r="AW24" s="190"/>
      <c r="AX24" s="190"/>
      <c r="AY24" s="190"/>
      <c r="AZ24" s="137">
        <f t="shared" si="0"/>
        <v>1</v>
      </c>
      <c r="BA24" s="136" t="str">
        <f>+IF(AZ24="NO PROGRAMADA","NO PROGRAMADA",IF(AZ24=100%,[1]INTRODUCCION!$I$10,IF(AND(AZ24&lt;100%,AZ24&gt;=90%),[1]INTRODUCCION!$I$11,IF(AND(AZ24&lt;90%,AZ24&gt;=70%),[1]INTRODUCCION!$I$12,IF(AZ24&lt;=69%,[1]INTRODUCCION!$I$13,IF(AZ24&gt;100%,[1]INTRODUCCION!$I$14))))))</f>
        <v>Ejecución Óptima</v>
      </c>
      <c r="BB24" s="137">
        <f t="shared" si="1"/>
        <v>1</v>
      </c>
    </row>
    <row r="25" spans="1:54" ht="111" customHeight="1">
      <c r="A25" s="123">
        <v>24</v>
      </c>
      <c r="B25" s="100" t="s">
        <v>214</v>
      </c>
      <c r="C25" s="100" t="s">
        <v>459</v>
      </c>
      <c r="D25" s="128" t="s">
        <v>271</v>
      </c>
      <c r="E25" s="128" t="s">
        <v>460</v>
      </c>
      <c r="F25" s="128" t="s">
        <v>216</v>
      </c>
      <c r="G25" s="128" t="s">
        <v>273</v>
      </c>
      <c r="H25" s="128" t="s">
        <v>461</v>
      </c>
      <c r="I25" s="99" t="s">
        <v>275</v>
      </c>
      <c r="J25" s="128" t="s">
        <v>462</v>
      </c>
      <c r="K25" s="159" t="s">
        <v>478</v>
      </c>
      <c r="L25" s="126">
        <v>24</v>
      </c>
      <c r="M25" s="128" t="s">
        <v>479</v>
      </c>
      <c r="N25" s="127" t="s">
        <v>480</v>
      </c>
      <c r="O25" s="128">
        <v>10</v>
      </c>
      <c r="P25" s="128" t="s">
        <v>481</v>
      </c>
      <c r="Q25" s="128" t="s">
        <v>281</v>
      </c>
      <c r="R25" s="128" t="s">
        <v>282</v>
      </c>
      <c r="S25" s="157" t="s">
        <v>283</v>
      </c>
      <c r="T25" s="157" t="s">
        <v>482</v>
      </c>
      <c r="U25" s="128">
        <v>1</v>
      </c>
      <c r="V25" s="178">
        <v>0.3</v>
      </c>
      <c r="W25" s="130">
        <v>3</v>
      </c>
      <c r="X25" s="128">
        <v>7</v>
      </c>
      <c r="Y25" s="128">
        <v>10</v>
      </c>
      <c r="Z25" s="128">
        <v>0</v>
      </c>
      <c r="AA25" s="190">
        <v>3</v>
      </c>
      <c r="AB25" s="190" t="s">
        <v>483</v>
      </c>
      <c r="AC25" s="134" t="s">
        <v>468</v>
      </c>
      <c r="AD25" s="134" t="s">
        <v>469</v>
      </c>
      <c r="AE25" s="190" t="s">
        <v>308</v>
      </c>
      <c r="AF25" s="191" t="s">
        <v>484</v>
      </c>
      <c r="AG25" s="190"/>
      <c r="AH25" s="190"/>
      <c r="AI25" s="190"/>
      <c r="AJ25" s="190"/>
      <c r="AK25" s="190"/>
      <c r="AL25" s="190"/>
      <c r="AM25" s="190"/>
      <c r="AN25" s="190"/>
      <c r="AO25" s="190"/>
      <c r="AP25" s="190"/>
      <c r="AQ25" s="190"/>
      <c r="AR25" s="190"/>
      <c r="AS25" s="190"/>
      <c r="AT25" s="190"/>
      <c r="AU25" s="190"/>
      <c r="AV25" s="190"/>
      <c r="AW25" s="190"/>
      <c r="AX25" s="190"/>
      <c r="AY25" s="190"/>
      <c r="AZ25" s="137">
        <f t="shared" si="0"/>
        <v>1</v>
      </c>
      <c r="BA25" s="136" t="str">
        <f>+IF(AZ25="NO PROGRAMADA","NO PROGRAMADA",IF(AZ25=100%,[1]INTRODUCCION!$I$10,IF(AND(AZ25&lt;100%,AZ25&gt;=90%),[1]INTRODUCCION!$I$11,IF(AND(AZ25&lt;90%,AZ25&gt;=70%),[1]INTRODUCCION!$I$12,IF(AZ25&lt;=69%,[1]INTRODUCCION!$I$13,IF(AZ25&gt;100%,[1]INTRODUCCION!$I$14))))))</f>
        <v>Ejecución Óptima</v>
      </c>
      <c r="BB25" s="137">
        <f t="shared" si="1"/>
        <v>1</v>
      </c>
    </row>
    <row r="26" spans="1:54" ht="111" customHeight="1">
      <c r="A26" s="123">
        <v>25</v>
      </c>
      <c r="B26" s="101" t="s">
        <v>178</v>
      </c>
      <c r="C26" s="101" t="s">
        <v>485</v>
      </c>
      <c r="D26" s="99" t="s">
        <v>271</v>
      </c>
      <c r="E26" s="126" t="s">
        <v>486</v>
      </c>
      <c r="F26" s="126" t="s">
        <v>218</v>
      </c>
      <c r="G26" s="126" t="s">
        <v>487</v>
      </c>
      <c r="H26" s="126" t="s">
        <v>488</v>
      </c>
      <c r="I26" s="126" t="s">
        <v>489</v>
      </c>
      <c r="J26" s="126" t="s">
        <v>352</v>
      </c>
      <c r="K26" s="199" t="s">
        <v>490</v>
      </c>
      <c r="L26" s="126">
        <v>25</v>
      </c>
      <c r="M26" s="126" t="s">
        <v>491</v>
      </c>
      <c r="N26" s="123" t="s">
        <v>492</v>
      </c>
      <c r="O26" s="195">
        <v>1</v>
      </c>
      <c r="P26" s="123" t="s">
        <v>493</v>
      </c>
      <c r="Q26" s="123" t="s">
        <v>303</v>
      </c>
      <c r="R26" s="123" t="s">
        <v>282</v>
      </c>
      <c r="S26" s="127" t="s">
        <v>283</v>
      </c>
      <c r="T26" s="127" t="s">
        <v>494</v>
      </c>
      <c r="U26" s="127">
        <v>0</v>
      </c>
      <c r="V26" s="195">
        <v>0.17</v>
      </c>
      <c r="W26" s="195">
        <v>0.25</v>
      </c>
      <c r="X26" s="195">
        <v>0.5</v>
      </c>
      <c r="Y26" s="195">
        <v>0.75</v>
      </c>
      <c r="Z26" s="195">
        <v>1</v>
      </c>
      <c r="AA26" s="200">
        <v>0</v>
      </c>
      <c r="AB26" s="201" t="s">
        <v>495</v>
      </c>
      <c r="AC26" s="134" t="s">
        <v>275</v>
      </c>
      <c r="AD26" s="134" t="s">
        <v>275</v>
      </c>
      <c r="AE26" s="134" t="s">
        <v>308</v>
      </c>
      <c r="AF26" s="202" t="s">
        <v>496</v>
      </c>
      <c r="AG26" s="170"/>
      <c r="AH26" s="171"/>
      <c r="AI26" s="171"/>
      <c r="AJ26" s="171"/>
      <c r="AK26" s="171"/>
      <c r="AL26" s="171"/>
      <c r="AM26" s="172"/>
      <c r="AN26" s="173"/>
      <c r="AO26" s="173"/>
      <c r="AP26" s="173"/>
      <c r="AQ26" s="173"/>
      <c r="AR26" s="173"/>
      <c r="AS26" s="174"/>
      <c r="AT26" s="175"/>
      <c r="AU26" s="175"/>
      <c r="AV26" s="175"/>
      <c r="AW26" s="175"/>
      <c r="AX26" s="175"/>
      <c r="AY26" s="176"/>
      <c r="AZ26" s="137">
        <f t="shared" si="0"/>
        <v>0</v>
      </c>
      <c r="BA26" s="136" t="str">
        <f>+IF(AZ26="NO PROGRAMADA","NO PROGRAMADA",IF(AZ26=100%,[1]INTRODUCCION!$I$10,IF(AND(AZ26&lt;100%,AZ26&gt;=90%),[1]INTRODUCCION!$I$11,IF(AND(AZ26&lt;90%,AZ26&gt;=70%),[1]INTRODUCCION!$I$12,IF(AZ26&lt;=69%,[1]INTRODUCCION!$I$13,IF(AZ26&gt;100%,[1]INTRODUCCION!$I$14))))))</f>
        <v>Baja Ejecución</v>
      </c>
      <c r="BB26" s="137">
        <f t="shared" si="1"/>
        <v>0</v>
      </c>
    </row>
    <row r="27" spans="1:54" ht="111" customHeight="1">
      <c r="A27" s="123">
        <v>26</v>
      </c>
      <c r="B27" s="101" t="s">
        <v>178</v>
      </c>
      <c r="C27" s="99" t="s">
        <v>497</v>
      </c>
      <c r="D27" s="99" t="s">
        <v>271</v>
      </c>
      <c r="E27" s="126" t="s">
        <v>486</v>
      </c>
      <c r="F27" s="126" t="s">
        <v>218</v>
      </c>
      <c r="G27" s="126" t="s">
        <v>487</v>
      </c>
      <c r="H27" s="126" t="s">
        <v>274</v>
      </c>
      <c r="I27" s="126" t="s">
        <v>275</v>
      </c>
      <c r="J27" s="126" t="s">
        <v>462</v>
      </c>
      <c r="K27" s="199" t="s">
        <v>498</v>
      </c>
      <c r="L27" s="126">
        <v>26</v>
      </c>
      <c r="M27" s="126" t="s">
        <v>499</v>
      </c>
      <c r="N27" s="123" t="s">
        <v>500</v>
      </c>
      <c r="O27" s="195">
        <v>1</v>
      </c>
      <c r="P27" s="123" t="s">
        <v>501</v>
      </c>
      <c r="Q27" s="123" t="s">
        <v>303</v>
      </c>
      <c r="R27" s="123" t="s">
        <v>282</v>
      </c>
      <c r="S27" s="127" t="s">
        <v>283</v>
      </c>
      <c r="T27" s="127" t="s">
        <v>502</v>
      </c>
      <c r="U27" s="127">
        <v>0</v>
      </c>
      <c r="V27" s="195">
        <v>0.17</v>
      </c>
      <c r="W27" s="195">
        <v>0.2</v>
      </c>
      <c r="X27" s="195">
        <v>0.6</v>
      </c>
      <c r="Y27" s="195">
        <v>1</v>
      </c>
      <c r="Z27" s="195"/>
      <c r="AA27" s="203">
        <v>0.3</v>
      </c>
      <c r="AB27" s="204" t="s">
        <v>503</v>
      </c>
      <c r="AC27" s="134" t="s">
        <v>275</v>
      </c>
      <c r="AD27" s="134" t="s">
        <v>275</v>
      </c>
      <c r="AE27" s="134" t="s">
        <v>308</v>
      </c>
      <c r="AF27" s="205" t="s">
        <v>504</v>
      </c>
      <c r="AG27" s="170"/>
      <c r="AH27" s="171"/>
      <c r="AI27" s="171"/>
      <c r="AJ27" s="171"/>
      <c r="AK27" s="171"/>
      <c r="AL27" s="171"/>
      <c r="AM27" s="172"/>
      <c r="AN27" s="173"/>
      <c r="AO27" s="173"/>
      <c r="AP27" s="173"/>
      <c r="AQ27" s="173"/>
      <c r="AR27" s="173"/>
      <c r="AS27" s="174"/>
      <c r="AT27" s="175"/>
      <c r="AU27" s="175"/>
      <c r="AV27" s="175"/>
      <c r="AW27" s="175"/>
      <c r="AX27" s="175"/>
      <c r="AY27" s="176"/>
      <c r="AZ27" s="137">
        <f t="shared" si="0"/>
        <v>1.4999999999999998</v>
      </c>
      <c r="BA27" s="136" t="str">
        <f>+IF(AZ27="NO PROGRAMADA","NO PROGRAMADA",IF(AZ27=100%,[1]INTRODUCCION!$I$10,IF(AND(AZ27&lt;100%,AZ27&gt;=90%),[1]INTRODUCCION!$I$11,IF(AND(AZ27&lt;90%,AZ27&gt;=70%),[1]INTRODUCCION!$I$12,IF(AZ27&lt;=69%,[1]INTRODUCCION!$I$13,IF(AZ27&gt;100%,[1]INTRODUCCION!$I$14))))))</f>
        <v>Sobre Ejecución</v>
      </c>
      <c r="BB27" s="137" t="str">
        <f t="shared" si="1"/>
        <v>100%</v>
      </c>
    </row>
    <row r="28" spans="1:54" ht="111" customHeight="1">
      <c r="A28" s="123">
        <v>27</v>
      </c>
      <c r="B28" s="101" t="s">
        <v>178</v>
      </c>
      <c r="C28" s="99" t="s">
        <v>497</v>
      </c>
      <c r="D28" s="99" t="s">
        <v>271</v>
      </c>
      <c r="E28" s="126" t="s">
        <v>486</v>
      </c>
      <c r="F28" s="126" t="s">
        <v>218</v>
      </c>
      <c r="G28" s="126" t="s">
        <v>487</v>
      </c>
      <c r="H28" s="126" t="s">
        <v>274</v>
      </c>
      <c r="I28" s="126" t="s">
        <v>275</v>
      </c>
      <c r="J28" s="126" t="s">
        <v>316</v>
      </c>
      <c r="K28" s="199" t="s">
        <v>505</v>
      </c>
      <c r="L28" s="126">
        <v>27</v>
      </c>
      <c r="M28" s="126" t="s">
        <v>506</v>
      </c>
      <c r="N28" s="123" t="s">
        <v>507</v>
      </c>
      <c r="O28" s="195">
        <v>1</v>
      </c>
      <c r="P28" s="123" t="s">
        <v>508</v>
      </c>
      <c r="Q28" s="123" t="s">
        <v>303</v>
      </c>
      <c r="R28" s="123" t="s">
        <v>282</v>
      </c>
      <c r="S28" s="127" t="s">
        <v>283</v>
      </c>
      <c r="T28" s="171" t="s">
        <v>509</v>
      </c>
      <c r="U28" s="171">
        <v>0</v>
      </c>
      <c r="V28" s="195">
        <v>0.17</v>
      </c>
      <c r="W28" s="195">
        <v>0.5</v>
      </c>
      <c r="X28" s="195">
        <v>1</v>
      </c>
      <c r="Y28" s="195"/>
      <c r="Z28" s="195"/>
      <c r="AA28" s="203">
        <v>0.5</v>
      </c>
      <c r="AB28" s="204" t="s">
        <v>510</v>
      </c>
      <c r="AC28" s="147" t="s">
        <v>275</v>
      </c>
      <c r="AD28" s="147" t="s">
        <v>275</v>
      </c>
      <c r="AE28" s="169" t="s">
        <v>308</v>
      </c>
      <c r="AF28" s="202" t="s">
        <v>511</v>
      </c>
      <c r="AG28" s="170"/>
      <c r="AH28" s="171"/>
      <c r="AI28" s="171"/>
      <c r="AJ28" s="171"/>
      <c r="AK28" s="171"/>
      <c r="AL28" s="171"/>
      <c r="AM28" s="172"/>
      <c r="AN28" s="173"/>
      <c r="AO28" s="173"/>
      <c r="AP28" s="173"/>
      <c r="AQ28" s="173"/>
      <c r="AR28" s="173"/>
      <c r="AS28" s="174"/>
      <c r="AT28" s="175"/>
      <c r="AU28" s="175"/>
      <c r="AV28" s="175"/>
      <c r="AW28" s="175"/>
      <c r="AX28" s="175"/>
      <c r="AY28" s="176"/>
      <c r="AZ28" s="137">
        <f t="shared" si="0"/>
        <v>1</v>
      </c>
      <c r="BA28" s="136" t="str">
        <f>+IF(AZ28="NO PROGRAMADA","NO PROGRAMADA",IF(AZ28=100%,[1]INTRODUCCION!$I$10,IF(AND(AZ28&lt;100%,AZ28&gt;=90%),[1]INTRODUCCION!$I$11,IF(AND(AZ28&lt;90%,AZ28&gt;=70%),[1]INTRODUCCION!$I$12,IF(AZ28&lt;=69%,[1]INTRODUCCION!$I$13,IF(AZ28&gt;100%,[1]INTRODUCCION!$I$14))))))</f>
        <v>Ejecución Óptima</v>
      </c>
      <c r="BB28" s="137">
        <f t="shared" si="1"/>
        <v>1</v>
      </c>
    </row>
    <row r="29" spans="1:54" ht="111" customHeight="1">
      <c r="A29" s="123">
        <v>28</v>
      </c>
      <c r="B29" s="128" t="s">
        <v>178</v>
      </c>
      <c r="C29" s="128" t="s">
        <v>512</v>
      </c>
      <c r="D29" s="128" t="s">
        <v>271</v>
      </c>
      <c r="E29" s="127" t="s">
        <v>486</v>
      </c>
      <c r="F29" s="127" t="s">
        <v>217</v>
      </c>
      <c r="G29" s="127" t="s">
        <v>487</v>
      </c>
      <c r="H29" s="127" t="s">
        <v>274</v>
      </c>
      <c r="I29" s="126" t="s">
        <v>275</v>
      </c>
      <c r="J29" s="127" t="s">
        <v>316</v>
      </c>
      <c r="K29" s="206" t="s">
        <v>513</v>
      </c>
      <c r="L29" s="126">
        <v>28</v>
      </c>
      <c r="M29" s="127" t="s">
        <v>514</v>
      </c>
      <c r="N29" s="127" t="s">
        <v>515</v>
      </c>
      <c r="O29" s="207">
        <v>1</v>
      </c>
      <c r="P29" s="123" t="s">
        <v>516</v>
      </c>
      <c r="Q29" s="127" t="s">
        <v>303</v>
      </c>
      <c r="R29" s="127" t="s">
        <v>282</v>
      </c>
      <c r="S29" s="127" t="s">
        <v>283</v>
      </c>
      <c r="T29" s="127" t="s">
        <v>517</v>
      </c>
      <c r="U29" s="127">
        <v>0</v>
      </c>
      <c r="V29" s="207">
        <v>0.16</v>
      </c>
      <c r="W29" s="207">
        <v>0.2</v>
      </c>
      <c r="X29" s="207">
        <v>0.6</v>
      </c>
      <c r="Y29" s="207">
        <v>1</v>
      </c>
      <c r="Z29" s="207"/>
      <c r="AA29" s="203">
        <v>0.2</v>
      </c>
      <c r="AB29" s="204" t="s">
        <v>518</v>
      </c>
      <c r="AC29" s="147" t="s">
        <v>275</v>
      </c>
      <c r="AD29" s="147" t="s">
        <v>275</v>
      </c>
      <c r="AE29" s="147" t="s">
        <v>308</v>
      </c>
      <c r="AF29" s="160" t="s">
        <v>519</v>
      </c>
      <c r="AG29" s="147"/>
      <c r="AH29" s="147"/>
      <c r="AI29" s="147"/>
      <c r="AJ29" s="147"/>
      <c r="AK29" s="147"/>
      <c r="AL29" s="147"/>
      <c r="AM29" s="147"/>
      <c r="AN29" s="147"/>
      <c r="AO29" s="147"/>
      <c r="AP29" s="147"/>
      <c r="AQ29" s="147"/>
      <c r="AR29" s="147"/>
      <c r="AS29" s="147"/>
      <c r="AT29" s="147"/>
      <c r="AU29" s="147"/>
      <c r="AV29" s="147"/>
      <c r="AW29" s="147"/>
      <c r="AX29" s="147"/>
      <c r="AY29" s="147"/>
      <c r="AZ29" s="137">
        <f t="shared" si="0"/>
        <v>1</v>
      </c>
      <c r="BA29" s="136" t="str">
        <f>+IF(AZ29="NO PROGRAMADA","NO PROGRAMADA",IF(AZ29=100%,[1]INTRODUCCION!$I$10,IF(AND(AZ29&lt;100%,AZ29&gt;=90%),[1]INTRODUCCION!$I$11,IF(AND(AZ29&lt;90%,AZ29&gt;=70%),[1]INTRODUCCION!$I$12,IF(AZ29&lt;=69%,[1]INTRODUCCION!$I$13,IF(AZ29&gt;100%,[1]INTRODUCCION!$I$14))))))</f>
        <v>Ejecución Óptima</v>
      </c>
      <c r="BB29" s="137">
        <f t="shared" si="1"/>
        <v>1</v>
      </c>
    </row>
    <row r="30" spans="1:54" ht="111" customHeight="1">
      <c r="A30" s="123">
        <v>29</v>
      </c>
      <c r="B30" s="99" t="s">
        <v>178</v>
      </c>
      <c r="C30" s="99" t="s">
        <v>520</v>
      </c>
      <c r="D30" s="99" t="s">
        <v>271</v>
      </c>
      <c r="E30" s="126" t="s">
        <v>486</v>
      </c>
      <c r="F30" s="126" t="s">
        <v>217</v>
      </c>
      <c r="G30" s="126" t="s">
        <v>487</v>
      </c>
      <c r="H30" s="126" t="s">
        <v>521</v>
      </c>
      <c r="I30" s="126" t="s">
        <v>275</v>
      </c>
      <c r="J30" s="126" t="s">
        <v>462</v>
      </c>
      <c r="K30" s="199" t="s">
        <v>522</v>
      </c>
      <c r="L30" s="126">
        <v>29</v>
      </c>
      <c r="M30" s="126" t="s">
        <v>523</v>
      </c>
      <c r="N30" s="123" t="s">
        <v>524</v>
      </c>
      <c r="O30" s="195">
        <v>1</v>
      </c>
      <c r="P30" s="123" t="s">
        <v>525</v>
      </c>
      <c r="Q30" s="123" t="s">
        <v>303</v>
      </c>
      <c r="R30" s="123" t="s">
        <v>282</v>
      </c>
      <c r="S30" s="208" t="s">
        <v>283</v>
      </c>
      <c r="T30" s="208" t="s">
        <v>526</v>
      </c>
      <c r="U30" s="208">
        <v>0</v>
      </c>
      <c r="V30" s="195">
        <v>0.16</v>
      </c>
      <c r="W30" s="195">
        <v>0.25</v>
      </c>
      <c r="X30" s="195">
        <v>0.5</v>
      </c>
      <c r="Y30" s="195">
        <v>0.75</v>
      </c>
      <c r="Z30" s="195">
        <v>1</v>
      </c>
      <c r="AA30" s="203">
        <v>0.25</v>
      </c>
      <c r="AB30" s="204" t="s">
        <v>527</v>
      </c>
      <c r="AC30" s="147" t="s">
        <v>275</v>
      </c>
      <c r="AD30" s="147" t="s">
        <v>275</v>
      </c>
      <c r="AE30" s="147" t="s">
        <v>275</v>
      </c>
      <c r="AF30" s="209" t="s">
        <v>528</v>
      </c>
      <c r="AG30" s="134"/>
      <c r="AH30" s="134"/>
      <c r="AI30" s="134"/>
      <c r="AJ30" s="134"/>
      <c r="AK30" s="134"/>
      <c r="AL30" s="134"/>
      <c r="AM30" s="134"/>
      <c r="AN30" s="134"/>
      <c r="AO30" s="134"/>
      <c r="AP30" s="134"/>
      <c r="AQ30" s="134"/>
      <c r="AR30" s="134"/>
      <c r="AS30" s="134"/>
      <c r="AT30" s="134"/>
      <c r="AU30" s="134"/>
      <c r="AV30" s="134"/>
      <c r="AW30" s="134"/>
      <c r="AX30" s="134"/>
      <c r="AY30" s="134"/>
      <c r="AZ30" s="210">
        <f t="shared" si="0"/>
        <v>1</v>
      </c>
      <c r="BA30" s="136" t="str">
        <f>+IF(AZ30="NO PROGRAMADA","NO PROGRAMADA",IF(AZ30=100%,[1]INTRODUCCION!$I$10,IF(AND(AZ30&lt;100%,AZ30&gt;=90%),[1]INTRODUCCION!$I$11,IF(AND(AZ30&lt;90%,AZ30&gt;=70%),[1]INTRODUCCION!$I$12,IF(AZ30&lt;=69%,[1]INTRODUCCION!$I$13,IF(AZ30&gt;100%,[1]INTRODUCCION!$I$14))))))</f>
        <v>Ejecución Óptima</v>
      </c>
      <c r="BB30" s="137">
        <f t="shared" si="1"/>
        <v>1</v>
      </c>
    </row>
    <row r="31" spans="1:54" ht="111" customHeight="1">
      <c r="A31" s="123">
        <v>30</v>
      </c>
      <c r="B31" s="187" t="s">
        <v>178</v>
      </c>
      <c r="C31" s="187" t="s">
        <v>529</v>
      </c>
      <c r="D31" s="128" t="s">
        <v>271</v>
      </c>
      <c r="E31" s="127" t="s">
        <v>486</v>
      </c>
      <c r="F31" s="127" t="s">
        <v>217</v>
      </c>
      <c r="G31" s="127" t="s">
        <v>487</v>
      </c>
      <c r="H31" s="127" t="s">
        <v>274</v>
      </c>
      <c r="I31" s="126" t="s">
        <v>275</v>
      </c>
      <c r="J31" s="127" t="s">
        <v>298</v>
      </c>
      <c r="K31" s="206" t="s">
        <v>530</v>
      </c>
      <c r="L31" s="126">
        <v>30</v>
      </c>
      <c r="M31" s="191" t="s">
        <v>531</v>
      </c>
      <c r="N31" s="191" t="s">
        <v>532</v>
      </c>
      <c r="O31" s="211">
        <v>1</v>
      </c>
      <c r="P31" s="191" t="s">
        <v>533</v>
      </c>
      <c r="Q31" s="127" t="s">
        <v>303</v>
      </c>
      <c r="R31" s="127" t="s">
        <v>282</v>
      </c>
      <c r="S31" s="127" t="s">
        <v>283</v>
      </c>
      <c r="T31" s="173" t="s">
        <v>534</v>
      </c>
      <c r="U31" s="173">
        <v>0</v>
      </c>
      <c r="V31" s="211">
        <v>0.17</v>
      </c>
      <c r="W31" s="211">
        <v>0</v>
      </c>
      <c r="X31" s="211">
        <v>0.2</v>
      </c>
      <c r="Y31" s="211">
        <v>0.6</v>
      </c>
      <c r="Z31" s="211">
        <v>1</v>
      </c>
      <c r="AA31" s="203">
        <v>0.1</v>
      </c>
      <c r="AB31" s="212" t="s">
        <v>535</v>
      </c>
      <c r="AC31" s="147" t="s">
        <v>275</v>
      </c>
      <c r="AD31" s="147" t="s">
        <v>275</v>
      </c>
      <c r="AE31" s="147" t="s">
        <v>275</v>
      </c>
      <c r="AF31" s="209" t="s">
        <v>536</v>
      </c>
      <c r="AG31" s="134"/>
      <c r="AH31" s="134"/>
      <c r="AI31" s="134"/>
      <c r="AJ31" s="134"/>
      <c r="AK31" s="134"/>
      <c r="AL31" s="134"/>
      <c r="AM31" s="134"/>
      <c r="AN31" s="134"/>
      <c r="AO31" s="134"/>
      <c r="AP31" s="134"/>
      <c r="AQ31" s="134"/>
      <c r="AR31" s="134"/>
      <c r="AS31" s="134"/>
      <c r="AT31" s="134"/>
      <c r="AU31" s="134"/>
      <c r="AV31" s="134"/>
      <c r="AW31" s="134"/>
      <c r="AX31" s="134"/>
      <c r="AY31" s="134"/>
      <c r="AZ31" s="137" t="str">
        <f t="shared" si="0"/>
        <v>NO PROGRAMADA</v>
      </c>
      <c r="BA31" s="136" t="str">
        <f>+IF(AZ31="NO PROGRAMADA","NO PROGRAMADA",IF(AZ31=100%,[1]INTRODUCCION!$I$10,IF(AND(AZ31&lt;100%,AZ31&gt;=90%),[1]INTRODUCCION!$I$11,IF(AND(AZ31&lt;90%,AZ31&gt;=70%),[1]INTRODUCCION!$I$12,IF(AZ31&lt;=69%,[1]INTRODUCCION!$I$13,IF(AZ31&gt;100%,[1]INTRODUCCION!$I$14))))))</f>
        <v>NO PROGRAMADA</v>
      </c>
      <c r="BB31" s="137" t="str">
        <f t="shared" si="1"/>
        <v>NO PROGRAMADA</v>
      </c>
    </row>
    <row r="32" spans="1:54" ht="111" customHeight="1">
      <c r="A32" s="123">
        <v>31</v>
      </c>
      <c r="B32" s="213" t="s">
        <v>214</v>
      </c>
      <c r="C32" s="213" t="s">
        <v>537</v>
      </c>
      <c r="D32" s="99" t="s">
        <v>538</v>
      </c>
      <c r="E32" s="99" t="s">
        <v>538</v>
      </c>
      <c r="F32" s="99" t="s">
        <v>157</v>
      </c>
      <c r="G32" s="99" t="s">
        <v>539</v>
      </c>
      <c r="H32" s="99" t="s">
        <v>274</v>
      </c>
      <c r="I32" s="99" t="s">
        <v>275</v>
      </c>
      <c r="J32" s="99" t="s">
        <v>462</v>
      </c>
      <c r="K32" s="162" t="s">
        <v>540</v>
      </c>
      <c r="L32" s="126">
        <v>31</v>
      </c>
      <c r="M32" s="99" t="s">
        <v>541</v>
      </c>
      <c r="N32" s="123" t="s">
        <v>542</v>
      </c>
      <c r="O32" s="178">
        <v>1</v>
      </c>
      <c r="P32" s="163" t="s">
        <v>543</v>
      </c>
      <c r="Q32" s="123" t="s">
        <v>303</v>
      </c>
      <c r="R32" s="123" t="s">
        <v>282</v>
      </c>
      <c r="S32" s="128" t="s">
        <v>283</v>
      </c>
      <c r="T32" s="128" t="s">
        <v>544</v>
      </c>
      <c r="U32" s="157" t="s">
        <v>401</v>
      </c>
      <c r="V32" s="178">
        <v>0.2</v>
      </c>
      <c r="W32" s="196">
        <v>0</v>
      </c>
      <c r="X32" s="178">
        <v>0.3</v>
      </c>
      <c r="Y32" s="178">
        <v>0.7</v>
      </c>
      <c r="Z32" s="178">
        <v>1</v>
      </c>
      <c r="AA32" s="134">
        <v>0</v>
      </c>
      <c r="AB32" s="134" t="s">
        <v>545</v>
      </c>
      <c r="AC32" s="134" t="s">
        <v>546</v>
      </c>
      <c r="AD32" s="134" t="s">
        <v>275</v>
      </c>
      <c r="AE32" s="134" t="s">
        <v>275</v>
      </c>
      <c r="AF32" s="134" t="s">
        <v>547</v>
      </c>
      <c r="AG32" s="134"/>
      <c r="AH32" s="134"/>
      <c r="AI32" s="134"/>
      <c r="AJ32" s="134"/>
      <c r="AK32" s="134"/>
      <c r="AL32" s="134"/>
      <c r="AM32" s="134"/>
      <c r="AN32" s="134"/>
      <c r="AO32" s="134"/>
      <c r="AP32" s="134"/>
      <c r="AQ32" s="134"/>
      <c r="AR32" s="134"/>
      <c r="AS32" s="134"/>
      <c r="AT32" s="134"/>
      <c r="AU32" s="134"/>
      <c r="AV32" s="134"/>
      <c r="AW32" s="134"/>
      <c r="AX32" s="134"/>
      <c r="AY32" s="134"/>
      <c r="AZ32" s="137" t="str">
        <f t="shared" si="0"/>
        <v>NO PROGRAMADA</v>
      </c>
      <c r="BA32" s="136" t="str">
        <f>+IF(AZ32="NO PROGRAMADA","NO PROGRAMADA",IF(AZ32=100%,[1]INTRODUCCION!$I$10,IF(AND(AZ32&lt;100%,AZ32&gt;=90%),[1]INTRODUCCION!$I$11,IF(AND(AZ32&lt;90%,AZ32&gt;=70%),[1]INTRODUCCION!$I$12,IF(AZ32&lt;=69%,[1]INTRODUCCION!$I$13,IF(AZ32&gt;100%,[1]INTRODUCCION!$I$14))))))</f>
        <v>NO PROGRAMADA</v>
      </c>
      <c r="BB32" s="137" t="str">
        <f t="shared" si="1"/>
        <v>NO PROGRAMADA</v>
      </c>
    </row>
    <row r="33" spans="1:54" ht="111" customHeight="1">
      <c r="A33" s="123">
        <v>32</v>
      </c>
      <c r="B33" s="213" t="s">
        <v>214</v>
      </c>
      <c r="C33" s="213" t="s">
        <v>537</v>
      </c>
      <c r="D33" s="99" t="s">
        <v>538</v>
      </c>
      <c r="E33" s="99" t="s">
        <v>538</v>
      </c>
      <c r="F33" s="99" t="s">
        <v>157</v>
      </c>
      <c r="G33" s="99" t="s">
        <v>539</v>
      </c>
      <c r="H33" s="99" t="s">
        <v>274</v>
      </c>
      <c r="I33" s="99" t="s">
        <v>275</v>
      </c>
      <c r="J33" s="99" t="s">
        <v>462</v>
      </c>
      <c r="K33" s="162" t="s">
        <v>548</v>
      </c>
      <c r="L33" s="126">
        <v>32</v>
      </c>
      <c r="M33" s="99" t="s">
        <v>549</v>
      </c>
      <c r="N33" s="163" t="s">
        <v>550</v>
      </c>
      <c r="O33" s="163">
        <v>309</v>
      </c>
      <c r="P33" s="163" t="s">
        <v>551</v>
      </c>
      <c r="Q33" s="163" t="s">
        <v>281</v>
      </c>
      <c r="R33" s="163" t="s">
        <v>282</v>
      </c>
      <c r="S33" s="128" t="s">
        <v>305</v>
      </c>
      <c r="T33" s="128" t="s">
        <v>552</v>
      </c>
      <c r="U33" s="157" t="s">
        <v>401</v>
      </c>
      <c r="V33" s="178">
        <v>0.4</v>
      </c>
      <c r="W33" s="196">
        <v>0</v>
      </c>
      <c r="X33" s="163">
        <v>100</v>
      </c>
      <c r="Y33" s="163">
        <v>200</v>
      </c>
      <c r="Z33" s="163">
        <v>309</v>
      </c>
      <c r="AA33" s="134">
        <v>0</v>
      </c>
      <c r="AB33" s="134" t="s">
        <v>553</v>
      </c>
      <c r="AC33" s="134" t="s">
        <v>275</v>
      </c>
      <c r="AD33" s="134" t="s">
        <v>275</v>
      </c>
      <c r="AE33" s="134" t="s">
        <v>275</v>
      </c>
      <c r="AF33" s="134" t="s">
        <v>554</v>
      </c>
      <c r="AG33" s="134"/>
      <c r="AH33" s="134"/>
      <c r="AI33" s="134"/>
      <c r="AJ33" s="134"/>
      <c r="AK33" s="134"/>
      <c r="AL33" s="134"/>
      <c r="AM33" s="134"/>
      <c r="AN33" s="134"/>
      <c r="AO33" s="134"/>
      <c r="AP33" s="134"/>
      <c r="AQ33" s="134"/>
      <c r="AR33" s="134"/>
      <c r="AS33" s="134"/>
      <c r="AT33" s="134"/>
      <c r="AU33" s="134"/>
      <c r="AV33" s="134"/>
      <c r="AW33" s="134"/>
      <c r="AX33" s="134"/>
      <c r="AY33" s="134"/>
      <c r="AZ33" s="137" t="str">
        <f t="shared" si="0"/>
        <v>NO PROGRAMADA</v>
      </c>
      <c r="BA33" s="136" t="str">
        <f>+IF(AZ33="NO PROGRAMADA","NO PROGRAMADA",IF(AZ33=100%,[1]INTRODUCCION!$I$10,IF(AND(AZ33&lt;100%,AZ33&gt;=90%),[1]INTRODUCCION!$I$11,IF(AND(AZ33&lt;90%,AZ33&gt;=70%),[1]INTRODUCCION!$I$12,IF(AZ33&lt;=69%,[1]INTRODUCCION!$I$13,IF(AZ33&gt;100%,[1]INTRODUCCION!$I$14))))))</f>
        <v>NO PROGRAMADA</v>
      </c>
      <c r="BB33" s="137" t="str">
        <f t="shared" si="1"/>
        <v>NO PROGRAMADA</v>
      </c>
    </row>
    <row r="34" spans="1:54" ht="111" customHeight="1">
      <c r="A34" s="123">
        <v>33</v>
      </c>
      <c r="B34" s="213" t="s">
        <v>214</v>
      </c>
      <c r="C34" s="213" t="s">
        <v>537</v>
      </c>
      <c r="D34" s="99" t="s">
        <v>538</v>
      </c>
      <c r="E34" s="99" t="s">
        <v>538</v>
      </c>
      <c r="F34" s="99" t="s">
        <v>157</v>
      </c>
      <c r="G34" s="99" t="s">
        <v>539</v>
      </c>
      <c r="H34" s="99" t="s">
        <v>323</v>
      </c>
      <c r="I34" s="99" t="s">
        <v>275</v>
      </c>
      <c r="J34" s="99" t="s">
        <v>276</v>
      </c>
      <c r="K34" s="162" t="s">
        <v>555</v>
      </c>
      <c r="L34" s="126">
        <v>33</v>
      </c>
      <c r="M34" s="99" t="s">
        <v>556</v>
      </c>
      <c r="N34" s="123" t="s">
        <v>557</v>
      </c>
      <c r="O34" s="195">
        <v>1</v>
      </c>
      <c r="P34" s="123" t="s">
        <v>558</v>
      </c>
      <c r="Q34" s="123" t="s">
        <v>303</v>
      </c>
      <c r="R34" s="123" t="s">
        <v>282</v>
      </c>
      <c r="S34" s="128" t="s">
        <v>283</v>
      </c>
      <c r="T34" s="128" t="s">
        <v>544</v>
      </c>
      <c r="U34" s="157" t="s">
        <v>401</v>
      </c>
      <c r="V34" s="178">
        <v>0.2</v>
      </c>
      <c r="W34" s="196">
        <v>0</v>
      </c>
      <c r="X34" s="178">
        <v>0.3</v>
      </c>
      <c r="Y34" s="178">
        <v>0.6</v>
      </c>
      <c r="Z34" s="178">
        <v>1</v>
      </c>
      <c r="AA34" s="134">
        <v>0</v>
      </c>
      <c r="AB34" s="134" t="s">
        <v>559</v>
      </c>
      <c r="AC34" s="134" t="s">
        <v>546</v>
      </c>
      <c r="AD34" s="134" t="s">
        <v>275</v>
      </c>
      <c r="AE34" s="134" t="s">
        <v>275</v>
      </c>
      <c r="AF34" s="134" t="s">
        <v>560</v>
      </c>
      <c r="AG34" s="134"/>
      <c r="AH34" s="134"/>
      <c r="AI34" s="134"/>
      <c r="AJ34" s="134"/>
      <c r="AK34" s="134"/>
      <c r="AL34" s="134"/>
      <c r="AM34" s="134"/>
      <c r="AN34" s="134"/>
      <c r="AO34" s="134"/>
      <c r="AP34" s="134"/>
      <c r="AQ34" s="134"/>
      <c r="AR34" s="134"/>
      <c r="AS34" s="134"/>
      <c r="AT34" s="134"/>
      <c r="AU34" s="134"/>
      <c r="AV34" s="134"/>
      <c r="AW34" s="134"/>
      <c r="AX34" s="134"/>
      <c r="AY34" s="134"/>
      <c r="AZ34" s="137" t="str">
        <f t="shared" si="0"/>
        <v>NO PROGRAMADA</v>
      </c>
      <c r="BA34" s="136" t="str">
        <f>+IF(AZ34="NO PROGRAMADA","NO PROGRAMADA",IF(AZ34=100%,[1]INTRODUCCION!$I$10,IF(AND(AZ34&lt;100%,AZ34&gt;=90%),[1]INTRODUCCION!$I$11,IF(AND(AZ34&lt;90%,AZ34&gt;=70%),[1]INTRODUCCION!$I$12,IF(AZ34&lt;=69%,[1]INTRODUCCION!$I$13,IF(AZ34&gt;100%,[1]INTRODUCCION!$I$14))))))</f>
        <v>NO PROGRAMADA</v>
      </c>
      <c r="BB34" s="137" t="str">
        <f t="shared" si="1"/>
        <v>NO PROGRAMADA</v>
      </c>
    </row>
    <row r="35" spans="1:54" ht="111" customHeight="1">
      <c r="A35" s="123">
        <v>34</v>
      </c>
      <c r="B35" s="213" t="s">
        <v>214</v>
      </c>
      <c r="C35" s="213" t="s">
        <v>537</v>
      </c>
      <c r="D35" s="99" t="s">
        <v>538</v>
      </c>
      <c r="E35" s="99" t="s">
        <v>538</v>
      </c>
      <c r="F35" s="99" t="s">
        <v>157</v>
      </c>
      <c r="G35" s="99" t="s">
        <v>561</v>
      </c>
      <c r="H35" s="99" t="s">
        <v>323</v>
      </c>
      <c r="I35" s="99" t="s">
        <v>275</v>
      </c>
      <c r="J35" s="99" t="s">
        <v>276</v>
      </c>
      <c r="K35" s="162" t="s">
        <v>562</v>
      </c>
      <c r="L35" s="126">
        <v>34</v>
      </c>
      <c r="M35" s="99" t="s">
        <v>563</v>
      </c>
      <c r="N35" s="123" t="s">
        <v>564</v>
      </c>
      <c r="O35" s="195">
        <v>1</v>
      </c>
      <c r="P35" s="123" t="s">
        <v>565</v>
      </c>
      <c r="Q35" s="123" t="s">
        <v>303</v>
      </c>
      <c r="R35" s="123" t="s">
        <v>282</v>
      </c>
      <c r="S35" s="128" t="s">
        <v>283</v>
      </c>
      <c r="T35" s="128" t="s">
        <v>544</v>
      </c>
      <c r="U35" s="157" t="s">
        <v>401</v>
      </c>
      <c r="V35" s="178">
        <v>0.2</v>
      </c>
      <c r="W35" s="196">
        <v>0</v>
      </c>
      <c r="X35" s="178">
        <v>0.3</v>
      </c>
      <c r="Y35" s="178">
        <v>0.6</v>
      </c>
      <c r="Z35" s="178">
        <v>1</v>
      </c>
      <c r="AA35" s="134">
        <v>0</v>
      </c>
      <c r="AB35" s="134" t="s">
        <v>566</v>
      </c>
      <c r="AC35" s="134" t="s">
        <v>546</v>
      </c>
      <c r="AD35" s="134" t="s">
        <v>275</v>
      </c>
      <c r="AE35" s="134" t="s">
        <v>275</v>
      </c>
      <c r="AF35" s="134" t="s">
        <v>560</v>
      </c>
      <c r="AG35" s="134"/>
      <c r="AH35" s="134"/>
      <c r="AI35" s="134"/>
      <c r="AJ35" s="134"/>
      <c r="AK35" s="134"/>
      <c r="AL35" s="134"/>
      <c r="AM35" s="134"/>
      <c r="AN35" s="134"/>
      <c r="AO35" s="134"/>
      <c r="AP35" s="134"/>
      <c r="AQ35" s="134"/>
      <c r="AR35" s="134"/>
      <c r="AS35" s="134"/>
      <c r="AT35" s="134"/>
      <c r="AU35" s="134"/>
      <c r="AV35" s="134"/>
      <c r="AW35" s="134"/>
      <c r="AX35" s="134"/>
      <c r="AY35" s="134"/>
      <c r="AZ35" s="137" t="str">
        <f t="shared" si="0"/>
        <v>NO PROGRAMADA</v>
      </c>
      <c r="BA35" s="136" t="str">
        <f>+IF(AZ35="NO PROGRAMADA","NO PROGRAMADA",IF(AZ35=100%,[1]INTRODUCCION!$I$10,IF(AND(AZ35&lt;100%,AZ35&gt;=90%),[1]INTRODUCCION!$I$11,IF(AND(AZ35&lt;90%,AZ35&gt;=70%),[1]INTRODUCCION!$I$12,IF(AZ35&lt;=69%,[1]INTRODUCCION!$I$13,IF(AZ35&gt;100%,[1]INTRODUCCION!$I$14))))))</f>
        <v>NO PROGRAMADA</v>
      </c>
      <c r="BB35" s="137" t="str">
        <f t="shared" si="1"/>
        <v>NO PROGRAMADA</v>
      </c>
    </row>
    <row r="36" spans="1:54" ht="111" customHeight="1">
      <c r="A36" s="123">
        <v>35</v>
      </c>
      <c r="B36" s="99" t="s">
        <v>156</v>
      </c>
      <c r="C36" s="99" t="s">
        <v>567</v>
      </c>
      <c r="D36" s="99" t="s">
        <v>538</v>
      </c>
      <c r="E36" s="99" t="s">
        <v>568</v>
      </c>
      <c r="F36" s="99" t="s">
        <v>157</v>
      </c>
      <c r="G36" s="99" t="s">
        <v>569</v>
      </c>
      <c r="H36" s="99" t="s">
        <v>274</v>
      </c>
      <c r="I36" s="99" t="s">
        <v>275</v>
      </c>
      <c r="J36" s="99" t="s">
        <v>316</v>
      </c>
      <c r="K36" s="199" t="s">
        <v>570</v>
      </c>
      <c r="L36" s="126">
        <v>35</v>
      </c>
      <c r="M36" s="99" t="s">
        <v>571</v>
      </c>
      <c r="N36" s="163" t="s">
        <v>572</v>
      </c>
      <c r="O36" s="163">
        <v>300</v>
      </c>
      <c r="P36" s="163" t="s">
        <v>573</v>
      </c>
      <c r="Q36" s="163" t="s">
        <v>281</v>
      </c>
      <c r="R36" s="163" t="s">
        <v>282</v>
      </c>
      <c r="S36" s="128" t="s">
        <v>283</v>
      </c>
      <c r="T36" s="128" t="s">
        <v>552</v>
      </c>
      <c r="U36" s="157" t="s">
        <v>401</v>
      </c>
      <c r="V36" s="178">
        <v>0.3</v>
      </c>
      <c r="W36" s="138">
        <v>0</v>
      </c>
      <c r="X36" s="214">
        <v>100</v>
      </c>
      <c r="Y36" s="214">
        <v>200</v>
      </c>
      <c r="Z36" s="214">
        <v>300</v>
      </c>
      <c r="AA36" s="214">
        <v>17</v>
      </c>
      <c r="AB36" s="215" t="s">
        <v>574</v>
      </c>
      <c r="AC36" s="214" t="s">
        <v>575</v>
      </c>
      <c r="AD36" s="214" t="s">
        <v>286</v>
      </c>
      <c r="AE36" s="134" t="s">
        <v>296</v>
      </c>
      <c r="AF36" s="147" t="s">
        <v>576</v>
      </c>
      <c r="AG36" s="134"/>
      <c r="AH36" s="134"/>
      <c r="AI36" s="134"/>
      <c r="AJ36" s="134"/>
      <c r="AK36" s="134"/>
      <c r="AL36" s="134"/>
      <c r="AM36" s="134"/>
      <c r="AN36" s="134"/>
      <c r="AO36" s="134"/>
      <c r="AP36" s="134"/>
      <c r="AQ36" s="134"/>
      <c r="AR36" s="134"/>
      <c r="AS36" s="134"/>
      <c r="AT36" s="134"/>
      <c r="AU36" s="134"/>
      <c r="AV36" s="134"/>
      <c r="AW36" s="134"/>
      <c r="AX36" s="134"/>
      <c r="AY36" s="134"/>
      <c r="AZ36" s="137" t="str">
        <f t="shared" si="0"/>
        <v>NO PROGRAMADA</v>
      </c>
      <c r="BA36" s="136" t="str">
        <f>+IF(AZ36="NO PROGRAMADA","NO PROGRAMADA",IF(AZ36=100%,[1]INTRODUCCION!$I$10,IF(AND(AZ36&lt;100%,AZ36&gt;=90%),[1]INTRODUCCION!$I$11,IF(AND(AZ36&lt;90%,AZ36&gt;=70%),[1]INTRODUCCION!$I$12,IF(AZ36&lt;=69%,[1]INTRODUCCION!$I$13,IF(AZ36&gt;100%,[1]INTRODUCCION!$I$14))))))</f>
        <v>NO PROGRAMADA</v>
      </c>
      <c r="BB36" s="137" t="str">
        <f t="shared" si="1"/>
        <v>NO PROGRAMADA</v>
      </c>
    </row>
    <row r="37" spans="1:54" ht="111" customHeight="1">
      <c r="A37" s="123">
        <v>36</v>
      </c>
      <c r="B37" s="101" t="s">
        <v>156</v>
      </c>
      <c r="C37" s="101" t="s">
        <v>577</v>
      </c>
      <c r="D37" s="99" t="s">
        <v>538</v>
      </c>
      <c r="E37" s="99" t="s">
        <v>568</v>
      </c>
      <c r="F37" s="99" t="s">
        <v>157</v>
      </c>
      <c r="G37" s="99" t="s">
        <v>569</v>
      </c>
      <c r="H37" s="99" t="s">
        <v>274</v>
      </c>
      <c r="I37" s="99" t="s">
        <v>275</v>
      </c>
      <c r="J37" s="99" t="s">
        <v>316</v>
      </c>
      <c r="K37" s="162" t="s">
        <v>578</v>
      </c>
      <c r="L37" s="126">
        <v>36</v>
      </c>
      <c r="M37" s="99" t="s">
        <v>579</v>
      </c>
      <c r="N37" s="163" t="s">
        <v>580</v>
      </c>
      <c r="O37" s="163">
        <v>23</v>
      </c>
      <c r="P37" s="163" t="s">
        <v>581</v>
      </c>
      <c r="Q37" s="163" t="s">
        <v>281</v>
      </c>
      <c r="R37" s="163" t="s">
        <v>282</v>
      </c>
      <c r="S37" s="128" t="s">
        <v>283</v>
      </c>
      <c r="T37" s="128" t="s">
        <v>552</v>
      </c>
      <c r="U37" s="157" t="s">
        <v>401</v>
      </c>
      <c r="V37" s="178">
        <v>0.2</v>
      </c>
      <c r="W37" s="216">
        <v>0</v>
      </c>
      <c r="X37" s="217">
        <v>10</v>
      </c>
      <c r="Y37" s="217">
        <v>18</v>
      </c>
      <c r="Z37" s="217">
        <v>23</v>
      </c>
      <c r="AA37" s="217">
        <v>10</v>
      </c>
      <c r="AB37" s="218" t="s">
        <v>582</v>
      </c>
      <c r="AC37" s="217" t="s">
        <v>575</v>
      </c>
      <c r="AD37" s="217" t="s">
        <v>286</v>
      </c>
      <c r="AE37" s="134" t="s">
        <v>308</v>
      </c>
      <c r="AF37" s="219" t="s">
        <v>583</v>
      </c>
      <c r="AG37" s="134"/>
      <c r="AH37" s="134"/>
      <c r="AI37" s="134"/>
      <c r="AJ37" s="134"/>
      <c r="AK37" s="134"/>
      <c r="AL37" s="134"/>
      <c r="AM37" s="134"/>
      <c r="AN37" s="134"/>
      <c r="AO37" s="134"/>
      <c r="AP37" s="134"/>
      <c r="AQ37" s="134"/>
      <c r="AR37" s="134"/>
      <c r="AS37" s="134"/>
      <c r="AT37" s="134"/>
      <c r="AU37" s="134"/>
      <c r="AV37" s="134"/>
      <c r="AW37" s="134"/>
      <c r="AX37" s="134"/>
      <c r="AY37" s="134"/>
      <c r="AZ37" s="137" t="str">
        <f t="shared" si="0"/>
        <v>NO PROGRAMADA</v>
      </c>
      <c r="BA37" s="136" t="str">
        <f>+IF(AZ37="NO PROGRAMADA","NO PROGRAMADA",IF(AZ37=100%,[1]INTRODUCCION!$I$10,IF(AND(AZ37&lt;100%,AZ37&gt;=90%),[1]INTRODUCCION!$I$11,IF(AND(AZ37&lt;90%,AZ37&gt;=70%),[1]INTRODUCCION!$I$12,IF(AZ37&lt;=69%,[1]INTRODUCCION!$I$13,IF(AZ37&gt;100%,[1]INTRODUCCION!$I$14))))))</f>
        <v>NO PROGRAMADA</v>
      </c>
      <c r="BB37" s="137" t="str">
        <f t="shared" si="1"/>
        <v>NO PROGRAMADA</v>
      </c>
    </row>
    <row r="38" spans="1:54" ht="111" customHeight="1">
      <c r="A38" s="123">
        <v>37</v>
      </c>
      <c r="B38" s="101" t="s">
        <v>156</v>
      </c>
      <c r="C38" s="101" t="s">
        <v>584</v>
      </c>
      <c r="D38" s="99" t="s">
        <v>538</v>
      </c>
      <c r="E38" s="99" t="s">
        <v>568</v>
      </c>
      <c r="F38" s="99" t="s">
        <v>157</v>
      </c>
      <c r="G38" s="99" t="s">
        <v>569</v>
      </c>
      <c r="H38" s="99" t="s">
        <v>274</v>
      </c>
      <c r="I38" s="99" t="s">
        <v>275</v>
      </c>
      <c r="J38" s="99" t="s">
        <v>316</v>
      </c>
      <c r="K38" s="162" t="s">
        <v>585</v>
      </c>
      <c r="L38" s="126">
        <v>37</v>
      </c>
      <c r="M38" s="99" t="s">
        <v>586</v>
      </c>
      <c r="N38" s="163" t="s">
        <v>587</v>
      </c>
      <c r="O38" s="163">
        <v>1</v>
      </c>
      <c r="P38" s="163" t="s">
        <v>588</v>
      </c>
      <c r="Q38" s="163" t="s">
        <v>281</v>
      </c>
      <c r="R38" s="163" t="s">
        <v>282</v>
      </c>
      <c r="S38" s="128" t="s">
        <v>283</v>
      </c>
      <c r="T38" s="127" t="s">
        <v>589</v>
      </c>
      <c r="U38" s="157" t="s">
        <v>401</v>
      </c>
      <c r="V38" s="178">
        <v>0.1</v>
      </c>
      <c r="W38" s="216">
        <v>0</v>
      </c>
      <c r="X38" s="217" t="s">
        <v>590</v>
      </c>
      <c r="Y38" s="217" t="s">
        <v>590</v>
      </c>
      <c r="Z38" s="217">
        <v>1</v>
      </c>
      <c r="AA38" s="217">
        <v>0</v>
      </c>
      <c r="AB38" s="218" t="s">
        <v>591</v>
      </c>
      <c r="AC38" s="217" t="s">
        <v>575</v>
      </c>
      <c r="AD38" s="217" t="s">
        <v>286</v>
      </c>
      <c r="AE38" s="134" t="s">
        <v>275</v>
      </c>
      <c r="AF38" s="155" t="s">
        <v>592</v>
      </c>
      <c r="AG38" s="134"/>
      <c r="AH38" s="134"/>
      <c r="AI38" s="134"/>
      <c r="AJ38" s="134"/>
      <c r="AK38" s="134"/>
      <c r="AL38" s="134"/>
      <c r="AM38" s="134"/>
      <c r="AN38" s="134"/>
      <c r="AO38" s="134"/>
      <c r="AP38" s="134"/>
      <c r="AQ38" s="134"/>
      <c r="AR38" s="134"/>
      <c r="AS38" s="134"/>
      <c r="AT38" s="134"/>
      <c r="AU38" s="134"/>
      <c r="AV38" s="134"/>
      <c r="AW38" s="134"/>
      <c r="AX38" s="134"/>
      <c r="AY38" s="134"/>
      <c r="AZ38" s="137" t="str">
        <f t="shared" si="0"/>
        <v>NO PROGRAMADA</v>
      </c>
      <c r="BA38" s="136" t="str">
        <f>+IF(AZ38="NO PROGRAMADA","NO PROGRAMADA",IF(AZ38=100%,[1]INTRODUCCION!$I$10,IF(AND(AZ38&lt;100%,AZ38&gt;=90%),[1]INTRODUCCION!$I$11,IF(AND(AZ38&lt;90%,AZ38&gt;=70%),[1]INTRODUCCION!$I$12,IF(AZ38&lt;=69%,[1]INTRODUCCION!$I$13,IF(AZ38&gt;100%,[1]INTRODUCCION!$I$14))))))</f>
        <v>NO PROGRAMADA</v>
      </c>
      <c r="BB38" s="137" t="str">
        <f t="shared" si="1"/>
        <v>NO PROGRAMADA</v>
      </c>
    </row>
    <row r="39" spans="1:54" ht="111" customHeight="1">
      <c r="A39" s="123">
        <v>38</v>
      </c>
      <c r="B39" s="213" t="s">
        <v>214</v>
      </c>
      <c r="C39" s="213" t="s">
        <v>593</v>
      </c>
      <c r="D39" s="99" t="s">
        <v>538</v>
      </c>
      <c r="E39" s="99" t="s">
        <v>568</v>
      </c>
      <c r="F39" s="99" t="s">
        <v>157</v>
      </c>
      <c r="G39" s="99" t="s">
        <v>561</v>
      </c>
      <c r="H39" s="99" t="s">
        <v>594</v>
      </c>
      <c r="I39" s="99" t="s">
        <v>275</v>
      </c>
      <c r="J39" s="99" t="s">
        <v>316</v>
      </c>
      <c r="K39" s="162" t="s">
        <v>595</v>
      </c>
      <c r="L39" s="126">
        <v>38</v>
      </c>
      <c r="M39" s="99" t="s">
        <v>596</v>
      </c>
      <c r="N39" s="163" t="s">
        <v>597</v>
      </c>
      <c r="O39" s="163">
        <v>1</v>
      </c>
      <c r="P39" s="163" t="s">
        <v>598</v>
      </c>
      <c r="Q39" s="163" t="s">
        <v>281</v>
      </c>
      <c r="R39" s="163" t="s">
        <v>282</v>
      </c>
      <c r="S39" s="128" t="s">
        <v>283</v>
      </c>
      <c r="T39" s="127" t="s">
        <v>589</v>
      </c>
      <c r="U39" s="157" t="s">
        <v>401</v>
      </c>
      <c r="V39" s="178">
        <v>0.1</v>
      </c>
      <c r="W39" s="216">
        <v>0</v>
      </c>
      <c r="X39" s="220">
        <v>1</v>
      </c>
      <c r="Y39" s="220">
        <v>0</v>
      </c>
      <c r="Z39" s="220">
        <v>0</v>
      </c>
      <c r="AA39" s="134">
        <v>0</v>
      </c>
      <c r="AB39" s="150" t="s">
        <v>599</v>
      </c>
      <c r="AC39" s="134" t="s">
        <v>575</v>
      </c>
      <c r="AD39" s="134" t="s">
        <v>275</v>
      </c>
      <c r="AE39" s="134" t="s">
        <v>308</v>
      </c>
      <c r="AF39" s="155" t="s">
        <v>600</v>
      </c>
      <c r="AG39" s="134"/>
      <c r="AH39" s="134"/>
      <c r="AI39" s="134"/>
      <c r="AJ39" s="134"/>
      <c r="AK39" s="134"/>
      <c r="AL39" s="134"/>
      <c r="AM39" s="134"/>
      <c r="AN39" s="134"/>
      <c r="AO39" s="134"/>
      <c r="AP39" s="134"/>
      <c r="AQ39" s="134"/>
      <c r="AR39" s="134"/>
      <c r="AS39" s="134"/>
      <c r="AT39" s="134"/>
      <c r="AU39" s="134"/>
      <c r="AV39" s="134"/>
      <c r="AW39" s="134"/>
      <c r="AX39" s="134"/>
      <c r="AY39" s="134"/>
      <c r="AZ39" s="137" t="str">
        <f t="shared" si="0"/>
        <v>NO PROGRAMADA</v>
      </c>
      <c r="BA39" s="136" t="str">
        <f>+IF(AZ39="NO PROGRAMADA","NO PROGRAMADA",IF(AZ39=100%,[1]INTRODUCCION!$I$10,IF(AND(AZ39&lt;100%,AZ39&gt;=90%),[1]INTRODUCCION!$I$11,IF(AND(AZ39&lt;90%,AZ39&gt;=70%),[1]INTRODUCCION!$I$12,IF(AZ39&lt;=69%,[1]INTRODUCCION!$I$13,IF(AZ39&gt;100%,[1]INTRODUCCION!$I$14))))))</f>
        <v>NO PROGRAMADA</v>
      </c>
      <c r="BB39" s="137" t="str">
        <f t="shared" si="1"/>
        <v>NO PROGRAMADA</v>
      </c>
    </row>
    <row r="40" spans="1:54" ht="111" customHeight="1">
      <c r="A40" s="123">
        <v>39</v>
      </c>
      <c r="B40" s="213" t="s">
        <v>214</v>
      </c>
      <c r="C40" s="213" t="s">
        <v>593</v>
      </c>
      <c r="D40" s="99" t="s">
        <v>538</v>
      </c>
      <c r="E40" s="99" t="s">
        <v>568</v>
      </c>
      <c r="F40" s="99" t="s">
        <v>157</v>
      </c>
      <c r="G40" s="99" t="s">
        <v>561</v>
      </c>
      <c r="H40" s="99" t="s">
        <v>594</v>
      </c>
      <c r="I40" s="99" t="s">
        <v>275</v>
      </c>
      <c r="J40" s="99" t="s">
        <v>316</v>
      </c>
      <c r="K40" s="162" t="s">
        <v>601</v>
      </c>
      <c r="L40" s="126">
        <v>39</v>
      </c>
      <c r="M40" s="99" t="s">
        <v>602</v>
      </c>
      <c r="N40" s="163" t="s">
        <v>603</v>
      </c>
      <c r="O40" s="163">
        <v>19</v>
      </c>
      <c r="P40" s="163" t="s">
        <v>604</v>
      </c>
      <c r="Q40" s="163" t="s">
        <v>281</v>
      </c>
      <c r="R40" s="163" t="s">
        <v>282</v>
      </c>
      <c r="S40" s="128" t="s">
        <v>283</v>
      </c>
      <c r="T40" s="128" t="s">
        <v>552</v>
      </c>
      <c r="U40" s="157" t="s">
        <v>401</v>
      </c>
      <c r="V40" s="178">
        <v>0.3</v>
      </c>
      <c r="W40" s="216">
        <v>0</v>
      </c>
      <c r="X40" s="220">
        <v>4</v>
      </c>
      <c r="Y40" s="220">
        <v>12</v>
      </c>
      <c r="Z40" s="220">
        <v>19</v>
      </c>
      <c r="AA40" s="134">
        <v>0</v>
      </c>
      <c r="AB40" s="134" t="s">
        <v>605</v>
      </c>
      <c r="AC40" s="134"/>
      <c r="AD40" s="134"/>
      <c r="AE40" s="134" t="s">
        <v>275</v>
      </c>
      <c r="AF40" s="221" t="s">
        <v>606</v>
      </c>
      <c r="AG40" s="134"/>
      <c r="AH40" s="134"/>
      <c r="AI40" s="134"/>
      <c r="AJ40" s="134"/>
      <c r="AK40" s="134"/>
      <c r="AL40" s="134"/>
      <c r="AM40" s="134"/>
      <c r="AN40" s="134"/>
      <c r="AO40" s="134"/>
      <c r="AP40" s="134"/>
      <c r="AQ40" s="134"/>
      <c r="AR40" s="134"/>
      <c r="AS40" s="134"/>
      <c r="AT40" s="134"/>
      <c r="AU40" s="134"/>
      <c r="AV40" s="134"/>
      <c r="AW40" s="134"/>
      <c r="AX40" s="134"/>
      <c r="AY40" s="134"/>
      <c r="AZ40" s="137" t="str">
        <f t="shared" si="0"/>
        <v>NO PROGRAMADA</v>
      </c>
      <c r="BA40" s="136" t="str">
        <f>+IF(AZ40="NO PROGRAMADA","NO PROGRAMADA",IF(AZ40=100%,[1]INTRODUCCION!$I$10,IF(AND(AZ40&lt;100%,AZ40&gt;=90%),[1]INTRODUCCION!$I$11,IF(AND(AZ40&lt;90%,AZ40&gt;=70%),[1]INTRODUCCION!$I$12,IF(AZ40&lt;=69%,[1]INTRODUCCION!$I$13,IF(AZ40&gt;100%,[1]INTRODUCCION!$I$14))))))</f>
        <v>NO PROGRAMADA</v>
      </c>
      <c r="BB40" s="137" t="str">
        <f t="shared" si="1"/>
        <v>NO PROGRAMADA</v>
      </c>
    </row>
    <row r="41" spans="1:54" ht="111" customHeight="1">
      <c r="A41" s="123">
        <v>40</v>
      </c>
      <c r="B41" s="213" t="s">
        <v>214</v>
      </c>
      <c r="C41" s="213" t="s">
        <v>607</v>
      </c>
      <c r="D41" s="99" t="s">
        <v>538</v>
      </c>
      <c r="E41" s="99" t="s">
        <v>608</v>
      </c>
      <c r="F41" s="99" t="s">
        <v>157</v>
      </c>
      <c r="G41" s="99" t="s">
        <v>561</v>
      </c>
      <c r="H41" s="99" t="s">
        <v>274</v>
      </c>
      <c r="I41" s="99" t="s">
        <v>275</v>
      </c>
      <c r="J41" s="99" t="s">
        <v>316</v>
      </c>
      <c r="K41" s="162" t="s">
        <v>609</v>
      </c>
      <c r="L41" s="126">
        <v>40</v>
      </c>
      <c r="M41" s="99" t="s">
        <v>610</v>
      </c>
      <c r="N41" s="163" t="s">
        <v>611</v>
      </c>
      <c r="O41" s="123">
        <v>20</v>
      </c>
      <c r="P41" s="163" t="s">
        <v>604</v>
      </c>
      <c r="Q41" s="163" t="s">
        <v>281</v>
      </c>
      <c r="R41" s="163" t="s">
        <v>282</v>
      </c>
      <c r="S41" s="128" t="s">
        <v>283</v>
      </c>
      <c r="T41" s="128" t="s">
        <v>552</v>
      </c>
      <c r="U41" s="157" t="s">
        <v>401</v>
      </c>
      <c r="V41" s="178">
        <v>0.5</v>
      </c>
      <c r="W41" s="216">
        <v>0</v>
      </c>
      <c r="X41" s="220">
        <v>0</v>
      </c>
      <c r="Y41" s="220">
        <v>0</v>
      </c>
      <c r="Z41" s="220">
        <v>20</v>
      </c>
      <c r="AA41" s="134"/>
      <c r="AB41" s="134" t="s">
        <v>612</v>
      </c>
      <c r="AC41" s="134" t="s">
        <v>546</v>
      </c>
      <c r="AD41" s="134" t="s">
        <v>275</v>
      </c>
      <c r="AE41" s="134" t="s">
        <v>275</v>
      </c>
      <c r="AF41" s="134" t="s">
        <v>606</v>
      </c>
      <c r="AG41" s="134"/>
      <c r="AH41" s="134"/>
      <c r="AI41" s="134"/>
      <c r="AJ41" s="134"/>
      <c r="AK41" s="134"/>
      <c r="AL41" s="134"/>
      <c r="AM41" s="134"/>
      <c r="AN41" s="134"/>
      <c r="AO41" s="134"/>
      <c r="AP41" s="134"/>
      <c r="AQ41" s="134"/>
      <c r="AR41" s="134"/>
      <c r="AS41" s="134"/>
      <c r="AT41" s="134"/>
      <c r="AU41" s="134"/>
      <c r="AV41" s="134"/>
      <c r="AW41" s="134"/>
      <c r="AX41" s="134"/>
      <c r="AY41" s="134"/>
      <c r="AZ41" s="137" t="str">
        <f t="shared" si="0"/>
        <v>NO PROGRAMADA</v>
      </c>
      <c r="BA41" s="136" t="str">
        <f>+IF(AZ41="NO PROGRAMADA","NO PROGRAMADA",IF(AZ41=100%,[1]INTRODUCCION!$I$10,IF(AND(AZ41&lt;100%,AZ41&gt;=90%),[1]INTRODUCCION!$I$11,IF(AND(AZ41&lt;90%,AZ41&gt;=70%),[1]INTRODUCCION!$I$12,IF(AZ41&lt;=69%,[1]INTRODUCCION!$I$13,IF(AZ41&gt;100%,[1]INTRODUCCION!$I$14))))))</f>
        <v>NO PROGRAMADA</v>
      </c>
      <c r="BB41" s="137" t="str">
        <f t="shared" si="1"/>
        <v>NO PROGRAMADA</v>
      </c>
    </row>
    <row r="42" spans="1:54" ht="111" customHeight="1">
      <c r="A42" s="123">
        <v>41</v>
      </c>
      <c r="B42" s="213" t="s">
        <v>214</v>
      </c>
      <c r="C42" s="213" t="s">
        <v>613</v>
      </c>
      <c r="D42" s="99" t="s">
        <v>538</v>
      </c>
      <c r="E42" s="99" t="s">
        <v>608</v>
      </c>
      <c r="F42" s="99" t="s">
        <v>157</v>
      </c>
      <c r="G42" s="99" t="s">
        <v>614</v>
      </c>
      <c r="H42" s="99" t="s">
        <v>274</v>
      </c>
      <c r="I42" s="99" t="s">
        <v>275</v>
      </c>
      <c r="J42" s="99" t="s">
        <v>462</v>
      </c>
      <c r="K42" s="199" t="s">
        <v>615</v>
      </c>
      <c r="L42" s="126">
        <v>41</v>
      </c>
      <c r="M42" s="99" t="s">
        <v>616</v>
      </c>
      <c r="N42" s="163" t="s">
        <v>617</v>
      </c>
      <c r="O42" s="163">
        <v>1</v>
      </c>
      <c r="P42" s="163" t="s">
        <v>618</v>
      </c>
      <c r="Q42" s="163" t="s">
        <v>281</v>
      </c>
      <c r="R42" s="163" t="s">
        <v>282</v>
      </c>
      <c r="S42" s="128" t="s">
        <v>283</v>
      </c>
      <c r="T42" s="127" t="s">
        <v>589</v>
      </c>
      <c r="U42" s="157" t="s">
        <v>401</v>
      </c>
      <c r="V42" s="178">
        <v>0.5</v>
      </c>
      <c r="W42" s="216">
        <v>0</v>
      </c>
      <c r="X42" s="220">
        <v>0</v>
      </c>
      <c r="Y42" s="220">
        <v>0</v>
      </c>
      <c r="Z42" s="220">
        <v>1</v>
      </c>
      <c r="AA42" s="134"/>
      <c r="AB42" s="134" t="s">
        <v>619</v>
      </c>
      <c r="AC42" s="134" t="s">
        <v>620</v>
      </c>
      <c r="AD42" s="134" t="s">
        <v>621</v>
      </c>
      <c r="AE42" s="134" t="s">
        <v>275</v>
      </c>
      <c r="AF42" s="134" t="s">
        <v>622</v>
      </c>
      <c r="AG42" s="134"/>
      <c r="AH42" s="134"/>
      <c r="AI42" s="134"/>
      <c r="AJ42" s="134"/>
      <c r="AK42" s="134"/>
      <c r="AL42" s="134"/>
      <c r="AM42" s="134"/>
      <c r="AN42" s="134"/>
      <c r="AO42" s="134"/>
      <c r="AP42" s="134"/>
      <c r="AQ42" s="134"/>
      <c r="AR42" s="134"/>
      <c r="AS42" s="134"/>
      <c r="AT42" s="134"/>
      <c r="AU42" s="134"/>
      <c r="AV42" s="134"/>
      <c r="AW42" s="134"/>
      <c r="AX42" s="134"/>
      <c r="AY42" s="134"/>
      <c r="AZ42" s="137" t="str">
        <f t="shared" si="0"/>
        <v>NO PROGRAMADA</v>
      </c>
      <c r="BA42" s="136" t="str">
        <f>+IF(AZ42="NO PROGRAMADA","NO PROGRAMADA",IF(AZ42=100%,[1]INTRODUCCION!$I$10,IF(AND(AZ42&lt;100%,AZ42&gt;=90%),[1]INTRODUCCION!$I$11,IF(AND(AZ42&lt;90%,AZ42&gt;=70%),[1]INTRODUCCION!$I$12,IF(AZ42&lt;=69%,[1]INTRODUCCION!$I$13,IF(AZ42&gt;100%,[1]INTRODUCCION!$I$14))))))</f>
        <v>NO PROGRAMADA</v>
      </c>
      <c r="BB42" s="137" t="str">
        <f t="shared" si="1"/>
        <v>NO PROGRAMADA</v>
      </c>
    </row>
    <row r="43" spans="1:54" ht="111" customHeight="1">
      <c r="A43" s="123">
        <v>42</v>
      </c>
      <c r="B43" s="99" t="s">
        <v>176</v>
      </c>
      <c r="C43" s="99" t="s">
        <v>623</v>
      </c>
      <c r="D43" s="99" t="s">
        <v>624</v>
      </c>
      <c r="E43" s="99" t="s">
        <v>624</v>
      </c>
      <c r="F43" s="99" t="s">
        <v>231</v>
      </c>
      <c r="G43" s="99" t="s">
        <v>625</v>
      </c>
      <c r="H43" s="99" t="s">
        <v>274</v>
      </c>
      <c r="I43" s="128" t="s">
        <v>275</v>
      </c>
      <c r="J43" s="99" t="s">
        <v>316</v>
      </c>
      <c r="K43" s="162" t="s">
        <v>626</v>
      </c>
      <c r="L43" s="126">
        <v>42</v>
      </c>
      <c r="M43" s="99" t="s">
        <v>627</v>
      </c>
      <c r="N43" s="126" t="s">
        <v>628</v>
      </c>
      <c r="O43" s="152">
        <v>1</v>
      </c>
      <c r="P43" s="126" t="s">
        <v>629</v>
      </c>
      <c r="Q43" s="126" t="s">
        <v>303</v>
      </c>
      <c r="R43" s="126" t="s">
        <v>304</v>
      </c>
      <c r="S43" s="128" t="s">
        <v>305</v>
      </c>
      <c r="T43" s="128" t="s">
        <v>630</v>
      </c>
      <c r="U43" s="128" t="s">
        <v>631</v>
      </c>
      <c r="V43" s="141">
        <v>0.5</v>
      </c>
      <c r="W43" s="143">
        <v>1</v>
      </c>
      <c r="X43" s="141">
        <v>1</v>
      </c>
      <c r="Y43" s="141">
        <v>1</v>
      </c>
      <c r="Z43" s="141">
        <v>1</v>
      </c>
      <c r="AA43" s="188"/>
      <c r="AB43" s="190" t="s">
        <v>632</v>
      </c>
      <c r="AC43" s="190" t="s">
        <v>401</v>
      </c>
      <c r="AD43" s="190" t="s">
        <v>401</v>
      </c>
      <c r="AE43" s="190" t="s">
        <v>308</v>
      </c>
      <c r="AF43" s="191" t="s">
        <v>633</v>
      </c>
      <c r="AG43" s="190"/>
      <c r="AH43" s="190"/>
      <c r="AI43" s="190"/>
      <c r="AJ43" s="190"/>
      <c r="AK43" s="190"/>
      <c r="AL43" s="190"/>
      <c r="AM43" s="190"/>
      <c r="AN43" s="190"/>
      <c r="AO43" s="190"/>
      <c r="AP43" s="190"/>
      <c r="AQ43" s="190"/>
      <c r="AR43" s="190"/>
      <c r="AS43" s="190"/>
      <c r="AT43" s="190"/>
      <c r="AU43" s="190"/>
      <c r="AV43" s="190"/>
      <c r="AW43" s="190"/>
      <c r="AX43" s="190"/>
      <c r="AY43" s="190">
        <f>+AA43/W43</f>
        <v>0</v>
      </c>
      <c r="AZ43" s="137">
        <f t="shared" si="0"/>
        <v>0</v>
      </c>
      <c r="BA43" s="136" t="str">
        <f>+IF(AZ43="NO PROGRAMADA","NO PROGRAMADA",IF(AZ43=100%,[1]INTRODUCCION!$I$10,IF(AND(AZ43&lt;100%,AZ43&gt;=90%),[1]INTRODUCCION!$I$11,IF(AND(AZ43&lt;90%,AZ43&gt;=70%),[1]INTRODUCCION!$I$12,IF(AZ43&lt;=69%,[1]INTRODUCCION!$I$13,IF(AZ43&gt;100%,[1]INTRODUCCION!$I$14))))))</f>
        <v>Baja Ejecución</v>
      </c>
      <c r="BB43" s="137">
        <f t="shared" si="1"/>
        <v>0</v>
      </c>
    </row>
    <row r="44" spans="1:54" ht="111" customHeight="1">
      <c r="A44" s="123">
        <v>43</v>
      </c>
      <c r="B44" s="99" t="s">
        <v>176</v>
      </c>
      <c r="C44" s="99" t="s">
        <v>623</v>
      </c>
      <c r="D44" s="99" t="s">
        <v>624</v>
      </c>
      <c r="E44" s="99" t="s">
        <v>624</v>
      </c>
      <c r="F44" s="99" t="s">
        <v>230</v>
      </c>
      <c r="G44" s="99" t="s">
        <v>625</v>
      </c>
      <c r="H44" s="99" t="s">
        <v>274</v>
      </c>
      <c r="I44" s="99" t="s">
        <v>275</v>
      </c>
      <c r="J44" s="99" t="s">
        <v>462</v>
      </c>
      <c r="K44" s="206" t="s">
        <v>634</v>
      </c>
      <c r="L44" s="126">
        <v>43</v>
      </c>
      <c r="M44" s="127" t="s">
        <v>635</v>
      </c>
      <c r="N44" s="99" t="s">
        <v>636</v>
      </c>
      <c r="O44" s="99">
        <v>800</v>
      </c>
      <c r="P44" s="99" t="s">
        <v>637</v>
      </c>
      <c r="Q44" s="99" t="s">
        <v>281</v>
      </c>
      <c r="R44" s="99" t="s">
        <v>282</v>
      </c>
      <c r="S44" s="128" t="s">
        <v>305</v>
      </c>
      <c r="T44" s="128" t="s">
        <v>638</v>
      </c>
      <c r="U44" s="127">
        <v>650</v>
      </c>
      <c r="V44" s="152">
        <v>0.5</v>
      </c>
      <c r="W44" s="138">
        <v>100</v>
      </c>
      <c r="X44" s="126">
        <v>300</v>
      </c>
      <c r="Y44" s="126">
        <v>550</v>
      </c>
      <c r="Z44" s="126">
        <v>800</v>
      </c>
      <c r="AA44" s="190">
        <v>145</v>
      </c>
      <c r="AB44" s="190" t="s">
        <v>639</v>
      </c>
      <c r="AC44" s="190" t="s">
        <v>401</v>
      </c>
      <c r="AD44" s="190" t="s">
        <v>401</v>
      </c>
      <c r="AE44" s="134" t="s">
        <v>308</v>
      </c>
      <c r="AF44" s="222" t="s">
        <v>640</v>
      </c>
      <c r="AG44" s="190"/>
      <c r="AH44" s="190"/>
      <c r="AI44" s="190"/>
      <c r="AJ44" s="190"/>
      <c r="AK44" s="190"/>
      <c r="AL44" s="190"/>
      <c r="AM44" s="190"/>
      <c r="AN44" s="190"/>
      <c r="AO44" s="190"/>
      <c r="AP44" s="190"/>
      <c r="AQ44" s="190"/>
      <c r="AR44" s="190"/>
      <c r="AS44" s="190"/>
      <c r="AT44" s="190"/>
      <c r="AU44" s="190"/>
      <c r="AV44" s="190"/>
      <c r="AW44" s="190"/>
      <c r="AX44" s="190"/>
      <c r="AY44" s="190"/>
      <c r="AZ44" s="137">
        <f t="shared" si="0"/>
        <v>1.45</v>
      </c>
      <c r="BA44" s="136" t="str">
        <f>+IF(AZ44="NO PROGRAMADA","NO PROGRAMADA",IF(AZ44=100%,[1]INTRODUCCION!$I$10,IF(AND(AZ44&lt;100%,AZ44&gt;=90%),[1]INTRODUCCION!$I$11,IF(AND(AZ44&lt;90%,AZ44&gt;=70%),[1]INTRODUCCION!$I$12,IF(AZ44&lt;=69%,[1]INTRODUCCION!$I$13,IF(AZ44&gt;100%,[1]INTRODUCCION!$I$14))))))</f>
        <v>Sobre Ejecución</v>
      </c>
      <c r="BB44" s="137" t="str">
        <f t="shared" si="1"/>
        <v>100%</v>
      </c>
    </row>
    <row r="45" spans="1:54" ht="111" customHeight="1">
      <c r="A45" s="123">
        <v>44</v>
      </c>
      <c r="B45" s="101" t="s">
        <v>176</v>
      </c>
      <c r="C45" s="101" t="s">
        <v>641</v>
      </c>
      <c r="D45" s="99" t="s">
        <v>624</v>
      </c>
      <c r="E45" s="99" t="s">
        <v>642</v>
      </c>
      <c r="F45" s="99" t="s">
        <v>230</v>
      </c>
      <c r="G45" s="99" t="s">
        <v>643</v>
      </c>
      <c r="H45" s="99" t="s">
        <v>350</v>
      </c>
      <c r="I45" s="99" t="s">
        <v>275</v>
      </c>
      <c r="J45" s="99" t="s">
        <v>316</v>
      </c>
      <c r="K45" s="162" t="s">
        <v>644</v>
      </c>
      <c r="L45" s="126">
        <v>44</v>
      </c>
      <c r="M45" s="223" t="s">
        <v>645</v>
      </c>
      <c r="N45" s="224" t="s">
        <v>646</v>
      </c>
      <c r="O45" s="152">
        <v>1</v>
      </c>
      <c r="P45" s="126" t="s">
        <v>647</v>
      </c>
      <c r="Q45" s="126" t="s">
        <v>303</v>
      </c>
      <c r="R45" s="126" t="s">
        <v>282</v>
      </c>
      <c r="S45" s="157" t="s">
        <v>283</v>
      </c>
      <c r="T45" s="157" t="s">
        <v>648</v>
      </c>
      <c r="U45" s="157" t="s">
        <v>631</v>
      </c>
      <c r="V45" s="141">
        <v>0.33</v>
      </c>
      <c r="W45" s="143">
        <v>0.1</v>
      </c>
      <c r="X45" s="141">
        <v>0.4</v>
      </c>
      <c r="Y45" s="141">
        <v>0.7</v>
      </c>
      <c r="Z45" s="141">
        <v>1</v>
      </c>
      <c r="AA45" s="188">
        <v>0.1</v>
      </c>
      <c r="AB45" s="225" t="s">
        <v>649</v>
      </c>
      <c r="AC45" s="190" t="s">
        <v>650</v>
      </c>
      <c r="AD45" s="190" t="s">
        <v>651</v>
      </c>
      <c r="AE45" s="190" t="s">
        <v>652</v>
      </c>
      <c r="AF45" s="191" t="s">
        <v>653</v>
      </c>
      <c r="AG45" s="190"/>
      <c r="AH45" s="190"/>
      <c r="AI45" s="190"/>
      <c r="AJ45" s="190"/>
      <c r="AK45" s="190"/>
      <c r="AL45" s="190"/>
      <c r="AM45" s="190"/>
      <c r="AN45" s="190"/>
      <c r="AO45" s="190"/>
      <c r="AP45" s="190"/>
      <c r="AQ45" s="190"/>
      <c r="AR45" s="190"/>
      <c r="AS45" s="190"/>
      <c r="AT45" s="190"/>
      <c r="AU45" s="190"/>
      <c r="AV45" s="190"/>
      <c r="AW45" s="190"/>
      <c r="AX45" s="190"/>
      <c r="AY45" s="190"/>
      <c r="AZ45" s="137">
        <f t="shared" si="0"/>
        <v>1</v>
      </c>
      <c r="BA45" s="136" t="str">
        <f>+IF(AZ45="NO PROGRAMADA","NO PROGRAMADA",IF(AZ45=100%,[1]INTRODUCCION!$I$10,IF(AND(AZ45&lt;100%,AZ45&gt;=90%),[1]INTRODUCCION!$I$11,IF(AND(AZ45&lt;90%,AZ45&gt;=70%),[1]INTRODUCCION!$I$12,IF(AZ45&lt;=69%,[1]INTRODUCCION!$I$13,IF(AZ45&gt;100%,[1]INTRODUCCION!$I$14))))))</f>
        <v>Ejecución Óptima</v>
      </c>
      <c r="BB45" s="137">
        <f t="shared" si="1"/>
        <v>1</v>
      </c>
    </row>
    <row r="46" spans="1:54" ht="111" customHeight="1">
      <c r="A46" s="123">
        <v>45</v>
      </c>
      <c r="B46" s="99" t="s">
        <v>176</v>
      </c>
      <c r="C46" s="99" t="s">
        <v>641</v>
      </c>
      <c r="D46" s="99" t="s">
        <v>624</v>
      </c>
      <c r="E46" s="99" t="s">
        <v>642</v>
      </c>
      <c r="F46" s="99" t="s">
        <v>230</v>
      </c>
      <c r="G46" s="99" t="s">
        <v>643</v>
      </c>
      <c r="H46" s="99" t="s">
        <v>350</v>
      </c>
      <c r="I46" s="99" t="s">
        <v>275</v>
      </c>
      <c r="J46" s="99" t="s">
        <v>316</v>
      </c>
      <c r="K46" s="162" t="s">
        <v>654</v>
      </c>
      <c r="L46" s="126">
        <v>45</v>
      </c>
      <c r="M46" s="223" t="s">
        <v>655</v>
      </c>
      <c r="N46" s="224" t="s">
        <v>656</v>
      </c>
      <c r="O46" s="152">
        <v>1</v>
      </c>
      <c r="P46" s="126" t="s">
        <v>657</v>
      </c>
      <c r="Q46" s="126" t="s">
        <v>303</v>
      </c>
      <c r="R46" s="126" t="s">
        <v>282</v>
      </c>
      <c r="S46" s="157" t="s">
        <v>283</v>
      </c>
      <c r="T46" s="157" t="s">
        <v>648</v>
      </c>
      <c r="U46" s="157" t="s">
        <v>631</v>
      </c>
      <c r="V46" s="141">
        <v>0.33</v>
      </c>
      <c r="W46" s="143">
        <v>0.1</v>
      </c>
      <c r="X46" s="141">
        <v>0.4</v>
      </c>
      <c r="Y46" s="141">
        <v>0.7</v>
      </c>
      <c r="Z46" s="141">
        <v>1</v>
      </c>
      <c r="AA46" s="188">
        <v>0.1</v>
      </c>
      <c r="AB46" s="226" t="s">
        <v>658</v>
      </c>
      <c r="AC46" s="190" t="s">
        <v>659</v>
      </c>
      <c r="AD46" s="190" t="s">
        <v>660</v>
      </c>
      <c r="AE46" s="190" t="s">
        <v>652</v>
      </c>
      <c r="AF46" s="191" t="s">
        <v>661</v>
      </c>
      <c r="AG46" s="190"/>
      <c r="AH46" s="190"/>
      <c r="AI46" s="190"/>
      <c r="AJ46" s="190"/>
      <c r="AK46" s="190"/>
      <c r="AL46" s="190"/>
      <c r="AM46" s="190"/>
      <c r="AN46" s="190"/>
      <c r="AO46" s="190"/>
      <c r="AP46" s="190"/>
      <c r="AQ46" s="190"/>
      <c r="AR46" s="190"/>
      <c r="AS46" s="190"/>
      <c r="AT46" s="190"/>
      <c r="AU46" s="190"/>
      <c r="AV46" s="190"/>
      <c r="AW46" s="190"/>
      <c r="AX46" s="190"/>
      <c r="AY46" s="190"/>
      <c r="AZ46" s="137">
        <f t="shared" si="0"/>
        <v>1</v>
      </c>
      <c r="BA46" s="136" t="str">
        <f>+IF(AZ46="NO PROGRAMADA","NO PROGRAMADA",IF(AZ46=100%,[1]INTRODUCCION!$I$10,IF(AND(AZ46&lt;100%,AZ46&gt;=90%),[1]INTRODUCCION!$I$11,IF(AND(AZ46&lt;90%,AZ46&gt;=70%),[1]INTRODUCCION!$I$12,IF(AZ46&lt;=69%,[1]INTRODUCCION!$I$13,IF(AZ46&gt;100%,[1]INTRODUCCION!$I$14))))))</f>
        <v>Ejecución Óptima</v>
      </c>
      <c r="BB46" s="137">
        <f t="shared" si="1"/>
        <v>1</v>
      </c>
    </row>
    <row r="47" spans="1:54" ht="111" customHeight="1">
      <c r="A47" s="123">
        <v>46</v>
      </c>
      <c r="B47" s="101" t="s">
        <v>176</v>
      </c>
      <c r="C47" s="101" t="s">
        <v>641</v>
      </c>
      <c r="D47" s="99" t="s">
        <v>624</v>
      </c>
      <c r="E47" s="99" t="s">
        <v>642</v>
      </c>
      <c r="F47" s="99" t="s">
        <v>230</v>
      </c>
      <c r="G47" s="99" t="s">
        <v>643</v>
      </c>
      <c r="H47" s="99" t="s">
        <v>350</v>
      </c>
      <c r="I47" s="99" t="s">
        <v>275</v>
      </c>
      <c r="J47" s="99" t="s">
        <v>316</v>
      </c>
      <c r="K47" s="162" t="s">
        <v>662</v>
      </c>
      <c r="L47" s="126">
        <v>46</v>
      </c>
      <c r="M47" s="223" t="s">
        <v>663</v>
      </c>
      <c r="N47" s="224" t="s">
        <v>664</v>
      </c>
      <c r="O47" s="152">
        <v>1</v>
      </c>
      <c r="P47" s="126" t="s">
        <v>665</v>
      </c>
      <c r="Q47" s="126" t="s">
        <v>303</v>
      </c>
      <c r="R47" s="126" t="s">
        <v>282</v>
      </c>
      <c r="S47" s="157" t="s">
        <v>283</v>
      </c>
      <c r="T47" s="157" t="s">
        <v>648</v>
      </c>
      <c r="U47" s="157" t="s">
        <v>631</v>
      </c>
      <c r="V47" s="141">
        <v>0.34</v>
      </c>
      <c r="W47" s="143">
        <v>0.1</v>
      </c>
      <c r="X47" s="141">
        <v>0.4</v>
      </c>
      <c r="Y47" s="141">
        <v>0.7</v>
      </c>
      <c r="Z47" s="141">
        <v>1</v>
      </c>
      <c r="AA47" s="227">
        <v>0.06</v>
      </c>
      <c r="AB47" s="226" t="s">
        <v>666</v>
      </c>
      <c r="AC47" s="190" t="s">
        <v>667</v>
      </c>
      <c r="AD47" s="190" t="s">
        <v>668</v>
      </c>
      <c r="AE47" s="190" t="s">
        <v>652</v>
      </c>
      <c r="AF47" s="191" t="s">
        <v>669</v>
      </c>
      <c r="AG47" s="190"/>
      <c r="AH47" s="190"/>
      <c r="AI47" s="190"/>
      <c r="AJ47" s="190"/>
      <c r="AK47" s="190"/>
      <c r="AL47" s="190"/>
      <c r="AM47" s="190"/>
      <c r="AN47" s="190"/>
      <c r="AO47" s="190"/>
      <c r="AP47" s="190"/>
      <c r="AQ47" s="190"/>
      <c r="AR47" s="190"/>
      <c r="AS47" s="190"/>
      <c r="AT47" s="190"/>
      <c r="AU47" s="190"/>
      <c r="AV47" s="190"/>
      <c r="AW47" s="190"/>
      <c r="AX47" s="190"/>
      <c r="AY47" s="190"/>
      <c r="AZ47" s="137">
        <f t="shared" si="0"/>
        <v>0.6</v>
      </c>
      <c r="BA47" s="136" t="str">
        <f>+IF(AZ47="NO PROGRAMADA","NO PROGRAMADA",IF(AZ47=100%,[1]INTRODUCCION!$I$10,IF(AND(AZ47&lt;100%,AZ47&gt;=90%),[1]INTRODUCCION!$I$11,IF(AND(AZ47&lt;90%,AZ47&gt;=70%),[1]INTRODUCCION!$I$12,IF(AZ47&lt;=69%,[1]INTRODUCCION!$I$13,IF(AZ47&gt;100%,[1]INTRODUCCION!$I$14))))))</f>
        <v>Baja Ejecución</v>
      </c>
      <c r="BB47" s="137">
        <f t="shared" si="1"/>
        <v>0.6</v>
      </c>
    </row>
    <row r="48" spans="1:54" ht="111" customHeight="1">
      <c r="A48" s="123">
        <v>47</v>
      </c>
      <c r="B48" s="99" t="s">
        <v>176</v>
      </c>
      <c r="C48" s="99" t="s">
        <v>623</v>
      </c>
      <c r="D48" s="99" t="s">
        <v>624</v>
      </c>
      <c r="E48" s="99" t="s">
        <v>670</v>
      </c>
      <c r="F48" s="99" t="s">
        <v>230</v>
      </c>
      <c r="G48" s="99" t="s">
        <v>671</v>
      </c>
      <c r="H48" s="99" t="s">
        <v>274</v>
      </c>
      <c r="I48" s="99" t="s">
        <v>275</v>
      </c>
      <c r="J48" s="99" t="s">
        <v>316</v>
      </c>
      <c r="K48" s="162" t="s">
        <v>672</v>
      </c>
      <c r="L48" s="126">
        <v>47</v>
      </c>
      <c r="M48" s="99" t="s">
        <v>673</v>
      </c>
      <c r="N48" s="99" t="s">
        <v>674</v>
      </c>
      <c r="O48" s="99">
        <v>4</v>
      </c>
      <c r="P48" s="99" t="s">
        <v>675</v>
      </c>
      <c r="Q48" s="99" t="s">
        <v>281</v>
      </c>
      <c r="R48" s="99" t="s">
        <v>282</v>
      </c>
      <c r="S48" s="157" t="s">
        <v>283</v>
      </c>
      <c r="T48" s="157" t="s">
        <v>676</v>
      </c>
      <c r="U48" s="157" t="s">
        <v>631</v>
      </c>
      <c r="V48" s="141">
        <v>0.33</v>
      </c>
      <c r="W48" s="138">
        <v>1</v>
      </c>
      <c r="X48" s="99">
        <v>2</v>
      </c>
      <c r="Y48" s="99">
        <v>3</v>
      </c>
      <c r="Z48" s="99">
        <v>4</v>
      </c>
      <c r="AA48" s="190">
        <v>1</v>
      </c>
      <c r="AB48" s="190" t="s">
        <v>677</v>
      </c>
      <c r="AC48" s="190" t="s">
        <v>678</v>
      </c>
      <c r="AD48" s="190" t="s">
        <v>401</v>
      </c>
      <c r="AE48" s="190" t="s">
        <v>296</v>
      </c>
      <c r="AF48" s="191" t="s">
        <v>679</v>
      </c>
      <c r="AG48" s="190"/>
      <c r="AH48" s="190"/>
      <c r="AI48" s="190"/>
      <c r="AJ48" s="190"/>
      <c r="AK48" s="190"/>
      <c r="AL48" s="190"/>
      <c r="AM48" s="190"/>
      <c r="AN48" s="190"/>
      <c r="AO48" s="190"/>
      <c r="AP48" s="190"/>
      <c r="AQ48" s="190"/>
      <c r="AR48" s="190"/>
      <c r="AS48" s="190"/>
      <c r="AT48" s="190"/>
      <c r="AU48" s="190"/>
      <c r="AV48" s="190"/>
      <c r="AW48" s="190"/>
      <c r="AX48" s="190"/>
      <c r="AY48" s="190"/>
      <c r="AZ48" s="137">
        <f t="shared" si="0"/>
        <v>1</v>
      </c>
      <c r="BA48" s="136" t="str">
        <f>+IF(AZ48="NO PROGRAMADA","NO PROGRAMADA",IF(AZ48=100%,[1]INTRODUCCION!$I$10,IF(AND(AZ48&lt;100%,AZ48&gt;=90%),[1]INTRODUCCION!$I$11,IF(AND(AZ48&lt;90%,AZ48&gt;=70%),[1]INTRODUCCION!$I$12,IF(AZ48&lt;=69%,[1]INTRODUCCION!$I$13,IF(AZ48&gt;100%,[1]INTRODUCCION!$I$14))))))</f>
        <v>Ejecución Óptima</v>
      </c>
      <c r="BB48" s="137">
        <f t="shared" si="1"/>
        <v>1</v>
      </c>
    </row>
    <row r="49" spans="1:54" ht="111" customHeight="1">
      <c r="A49" s="123">
        <v>48</v>
      </c>
      <c r="B49" s="99" t="s">
        <v>176</v>
      </c>
      <c r="C49" s="99" t="s">
        <v>623</v>
      </c>
      <c r="D49" s="99" t="s">
        <v>624</v>
      </c>
      <c r="E49" s="99" t="s">
        <v>670</v>
      </c>
      <c r="F49" s="99" t="s">
        <v>230</v>
      </c>
      <c r="G49" s="99" t="s">
        <v>671</v>
      </c>
      <c r="H49" s="99" t="s">
        <v>274</v>
      </c>
      <c r="I49" s="99" t="s">
        <v>275</v>
      </c>
      <c r="J49" s="99" t="s">
        <v>316</v>
      </c>
      <c r="K49" s="162" t="s">
        <v>680</v>
      </c>
      <c r="L49" s="126">
        <v>48</v>
      </c>
      <c r="M49" s="99" t="s">
        <v>681</v>
      </c>
      <c r="N49" s="126" t="s">
        <v>682</v>
      </c>
      <c r="O49" s="152">
        <v>1</v>
      </c>
      <c r="P49" s="126" t="s">
        <v>683</v>
      </c>
      <c r="Q49" s="126" t="s">
        <v>303</v>
      </c>
      <c r="R49" s="126" t="s">
        <v>282</v>
      </c>
      <c r="S49" s="157" t="s">
        <v>283</v>
      </c>
      <c r="T49" s="157" t="s">
        <v>684</v>
      </c>
      <c r="U49" s="157" t="s">
        <v>631</v>
      </c>
      <c r="V49" s="141">
        <v>0.33</v>
      </c>
      <c r="W49" s="143">
        <v>0.15</v>
      </c>
      <c r="X49" s="141">
        <v>0.5</v>
      </c>
      <c r="Y49" s="141">
        <v>0.8</v>
      </c>
      <c r="Z49" s="141">
        <v>1</v>
      </c>
      <c r="AA49" s="188">
        <v>0.15</v>
      </c>
      <c r="AB49" s="190" t="s">
        <v>685</v>
      </c>
      <c r="AC49" s="190" t="s">
        <v>678</v>
      </c>
      <c r="AD49" s="190" t="s">
        <v>401</v>
      </c>
      <c r="AE49" s="190" t="s">
        <v>308</v>
      </c>
      <c r="AF49" s="191" t="s">
        <v>686</v>
      </c>
      <c r="AG49" s="190"/>
      <c r="AH49" s="190"/>
      <c r="AI49" s="190"/>
      <c r="AJ49" s="190"/>
      <c r="AK49" s="190"/>
      <c r="AL49" s="190"/>
      <c r="AM49" s="190"/>
      <c r="AN49" s="190"/>
      <c r="AO49" s="190"/>
      <c r="AP49" s="190"/>
      <c r="AQ49" s="190"/>
      <c r="AR49" s="190"/>
      <c r="AS49" s="190"/>
      <c r="AT49" s="190"/>
      <c r="AU49" s="190"/>
      <c r="AV49" s="190"/>
      <c r="AW49" s="190"/>
      <c r="AX49" s="190"/>
      <c r="AY49" s="190"/>
      <c r="AZ49" s="137">
        <f t="shared" si="0"/>
        <v>1</v>
      </c>
      <c r="BA49" s="136" t="str">
        <f>+IF(AZ49="NO PROGRAMADA","NO PROGRAMADA",IF(AZ49=100%,[1]INTRODUCCION!$I$10,IF(AND(AZ49&lt;100%,AZ49&gt;=90%),[1]INTRODUCCION!$I$11,IF(AND(AZ49&lt;90%,AZ49&gt;=70%),[1]INTRODUCCION!$I$12,IF(AZ49&lt;=69%,[1]INTRODUCCION!$I$13,IF(AZ49&gt;100%,[1]INTRODUCCION!$I$14))))))</f>
        <v>Ejecución Óptima</v>
      </c>
      <c r="BB49" s="137">
        <f t="shared" si="1"/>
        <v>1</v>
      </c>
    </row>
    <row r="50" spans="1:54" ht="111" customHeight="1">
      <c r="A50" s="123">
        <v>49</v>
      </c>
      <c r="B50" s="99" t="s">
        <v>176</v>
      </c>
      <c r="C50" s="99" t="s">
        <v>623</v>
      </c>
      <c r="D50" s="99" t="s">
        <v>624</v>
      </c>
      <c r="E50" s="99" t="s">
        <v>670</v>
      </c>
      <c r="F50" s="99" t="s">
        <v>230</v>
      </c>
      <c r="G50" s="99" t="s">
        <v>671</v>
      </c>
      <c r="H50" s="99" t="s">
        <v>274</v>
      </c>
      <c r="I50" s="99" t="s">
        <v>275</v>
      </c>
      <c r="J50" s="99" t="s">
        <v>316</v>
      </c>
      <c r="K50" s="162" t="s">
        <v>687</v>
      </c>
      <c r="L50" s="126">
        <v>49</v>
      </c>
      <c r="M50" s="99" t="s">
        <v>688</v>
      </c>
      <c r="N50" s="99" t="s">
        <v>689</v>
      </c>
      <c r="O50" s="99">
        <v>4</v>
      </c>
      <c r="P50" s="99" t="s">
        <v>690</v>
      </c>
      <c r="Q50" s="99" t="s">
        <v>281</v>
      </c>
      <c r="R50" s="99" t="s">
        <v>282</v>
      </c>
      <c r="S50" s="157" t="s">
        <v>283</v>
      </c>
      <c r="T50" s="157" t="s">
        <v>691</v>
      </c>
      <c r="U50" s="157">
        <v>4</v>
      </c>
      <c r="V50" s="141">
        <v>0.34</v>
      </c>
      <c r="W50" s="138">
        <v>1</v>
      </c>
      <c r="X50" s="99">
        <v>2</v>
      </c>
      <c r="Y50" s="99">
        <v>3</v>
      </c>
      <c r="Z50" s="99">
        <v>4</v>
      </c>
      <c r="AA50" s="190">
        <v>1</v>
      </c>
      <c r="AB50" s="190" t="s">
        <v>692</v>
      </c>
      <c r="AC50" s="190" t="s">
        <v>678</v>
      </c>
      <c r="AD50" s="190" t="s">
        <v>401</v>
      </c>
      <c r="AE50" s="190" t="s">
        <v>308</v>
      </c>
      <c r="AF50" s="190" t="s">
        <v>693</v>
      </c>
      <c r="AG50" s="190"/>
      <c r="AH50" s="190"/>
      <c r="AI50" s="190"/>
      <c r="AJ50" s="190"/>
      <c r="AK50" s="190"/>
      <c r="AL50" s="190"/>
      <c r="AM50" s="190"/>
      <c r="AN50" s="190"/>
      <c r="AO50" s="190"/>
      <c r="AP50" s="190"/>
      <c r="AQ50" s="190"/>
      <c r="AR50" s="190"/>
      <c r="AS50" s="190"/>
      <c r="AT50" s="190"/>
      <c r="AU50" s="190"/>
      <c r="AV50" s="190"/>
      <c r="AW50" s="190"/>
      <c r="AX50" s="190"/>
      <c r="AY50" s="190"/>
      <c r="AZ50" s="137">
        <f t="shared" si="0"/>
        <v>1</v>
      </c>
      <c r="BA50" s="136" t="str">
        <f>+IF(AZ50="NO PROGRAMADA","NO PROGRAMADA",IF(AZ50=100%,[1]INTRODUCCION!$I$10,IF(AND(AZ50&lt;100%,AZ50&gt;=90%),[1]INTRODUCCION!$I$11,IF(AND(AZ50&lt;90%,AZ50&gt;=70%),[1]INTRODUCCION!$I$12,IF(AZ50&lt;=69%,[1]INTRODUCCION!$I$13,IF(AZ50&gt;100%,[1]INTRODUCCION!$I$14))))))</f>
        <v>Ejecución Óptima</v>
      </c>
      <c r="BB50" s="137">
        <f t="shared" si="1"/>
        <v>1</v>
      </c>
    </row>
    <row r="51" spans="1:54" ht="111" customHeight="1">
      <c r="A51" s="123">
        <v>50</v>
      </c>
      <c r="B51" s="99" t="s">
        <v>176</v>
      </c>
      <c r="C51" s="99" t="s">
        <v>623</v>
      </c>
      <c r="D51" s="99" t="s">
        <v>624</v>
      </c>
      <c r="E51" s="99" t="s">
        <v>694</v>
      </c>
      <c r="F51" s="99" t="s">
        <v>231</v>
      </c>
      <c r="G51" s="99" t="s">
        <v>625</v>
      </c>
      <c r="H51" s="99" t="s">
        <v>274</v>
      </c>
      <c r="I51" s="99" t="s">
        <v>275</v>
      </c>
      <c r="J51" s="99" t="s">
        <v>316</v>
      </c>
      <c r="K51" s="162" t="s">
        <v>695</v>
      </c>
      <c r="L51" s="126">
        <v>50</v>
      </c>
      <c r="M51" s="99" t="s">
        <v>696</v>
      </c>
      <c r="N51" s="99" t="s">
        <v>697</v>
      </c>
      <c r="O51" s="141">
        <v>1</v>
      </c>
      <c r="P51" s="99" t="s">
        <v>698</v>
      </c>
      <c r="Q51" s="99" t="s">
        <v>303</v>
      </c>
      <c r="R51" s="126" t="s">
        <v>304</v>
      </c>
      <c r="S51" s="128" t="s">
        <v>283</v>
      </c>
      <c r="T51" s="99" t="s">
        <v>699</v>
      </c>
      <c r="U51" s="128" t="s">
        <v>631</v>
      </c>
      <c r="V51" s="141">
        <v>0.5</v>
      </c>
      <c r="W51" s="143">
        <v>1</v>
      </c>
      <c r="X51" s="141">
        <v>1</v>
      </c>
      <c r="Y51" s="141">
        <v>1</v>
      </c>
      <c r="Z51" s="141">
        <v>1</v>
      </c>
      <c r="AA51" s="188"/>
      <c r="AB51" s="190" t="s">
        <v>700</v>
      </c>
      <c r="AC51" s="190" t="s">
        <v>701</v>
      </c>
      <c r="AD51" s="190" t="s">
        <v>702</v>
      </c>
      <c r="AE51" s="134" t="s">
        <v>308</v>
      </c>
      <c r="AF51" s="222" t="s">
        <v>703</v>
      </c>
      <c r="AG51" s="190"/>
      <c r="AH51" s="190"/>
      <c r="AI51" s="190"/>
      <c r="AJ51" s="190"/>
      <c r="AK51" s="190"/>
      <c r="AL51" s="190"/>
      <c r="AM51" s="190"/>
      <c r="AN51" s="190"/>
      <c r="AO51" s="190"/>
      <c r="AP51" s="190"/>
      <c r="AQ51" s="190"/>
      <c r="AR51" s="190"/>
      <c r="AS51" s="190"/>
      <c r="AT51" s="190"/>
      <c r="AU51" s="190"/>
      <c r="AV51" s="190"/>
      <c r="AW51" s="190"/>
      <c r="AX51" s="190"/>
      <c r="AY51" s="190"/>
      <c r="AZ51" s="137">
        <f t="shared" si="0"/>
        <v>0</v>
      </c>
      <c r="BA51" s="136" t="str">
        <f>+IF(AZ51="NO PROGRAMADA","NO PROGRAMADA",IF(AZ51=100%,[1]INTRODUCCION!$I$10,IF(AND(AZ51&lt;100%,AZ51&gt;=90%),[1]INTRODUCCION!$I$11,IF(AND(AZ51&lt;90%,AZ51&gt;=70%),[1]INTRODUCCION!$I$12,IF(AZ51&lt;=69%,[1]INTRODUCCION!$I$13,IF(AZ51&gt;100%,[1]INTRODUCCION!$I$14))))))</f>
        <v>Baja Ejecución</v>
      </c>
      <c r="BB51" s="137">
        <f t="shared" si="1"/>
        <v>0</v>
      </c>
    </row>
    <row r="52" spans="1:54" ht="111" customHeight="1">
      <c r="A52" s="123">
        <v>51</v>
      </c>
      <c r="B52" s="99" t="s">
        <v>176</v>
      </c>
      <c r="C52" s="99" t="s">
        <v>623</v>
      </c>
      <c r="D52" s="99" t="s">
        <v>624</v>
      </c>
      <c r="E52" s="99" t="s">
        <v>694</v>
      </c>
      <c r="F52" s="99" t="s">
        <v>231</v>
      </c>
      <c r="G52" s="99" t="s">
        <v>625</v>
      </c>
      <c r="H52" s="99" t="s">
        <v>274</v>
      </c>
      <c r="I52" s="99" t="s">
        <v>275</v>
      </c>
      <c r="J52" s="99" t="s">
        <v>316</v>
      </c>
      <c r="K52" s="162" t="s">
        <v>704</v>
      </c>
      <c r="L52" s="126">
        <v>51</v>
      </c>
      <c r="M52" s="99" t="s">
        <v>705</v>
      </c>
      <c r="N52" s="99" t="s">
        <v>706</v>
      </c>
      <c r="O52" s="141">
        <v>1</v>
      </c>
      <c r="P52" s="99" t="s">
        <v>707</v>
      </c>
      <c r="Q52" s="99" t="s">
        <v>303</v>
      </c>
      <c r="R52" s="99" t="s">
        <v>415</v>
      </c>
      <c r="S52" s="128" t="s">
        <v>283</v>
      </c>
      <c r="T52" s="128" t="s">
        <v>708</v>
      </c>
      <c r="U52" s="128" t="s">
        <v>631</v>
      </c>
      <c r="V52" s="141">
        <v>0.5</v>
      </c>
      <c r="W52" s="143">
        <v>1</v>
      </c>
      <c r="X52" s="141">
        <v>1</v>
      </c>
      <c r="Y52" s="141">
        <v>1</v>
      </c>
      <c r="Z52" s="141">
        <v>1</v>
      </c>
      <c r="AA52" s="188">
        <v>1</v>
      </c>
      <c r="AB52" s="190" t="s">
        <v>709</v>
      </c>
      <c r="AC52" s="190" t="s">
        <v>710</v>
      </c>
      <c r="AD52" s="190" t="s">
        <v>711</v>
      </c>
      <c r="AE52" s="190" t="s">
        <v>308</v>
      </c>
      <c r="AF52" s="191" t="s">
        <v>712</v>
      </c>
      <c r="AG52" s="190"/>
      <c r="AH52" s="190"/>
      <c r="AI52" s="190"/>
      <c r="AJ52" s="190"/>
      <c r="AK52" s="190"/>
      <c r="AL52" s="190"/>
      <c r="AM52" s="190"/>
      <c r="AN52" s="190"/>
      <c r="AO52" s="190"/>
      <c r="AP52" s="190"/>
      <c r="AQ52" s="190"/>
      <c r="AR52" s="190"/>
      <c r="AS52" s="190"/>
      <c r="AT52" s="190"/>
      <c r="AU52" s="190"/>
      <c r="AV52" s="190"/>
      <c r="AW52" s="190"/>
      <c r="AX52" s="190"/>
      <c r="AY52" s="190"/>
      <c r="AZ52" s="137">
        <f t="shared" si="0"/>
        <v>1</v>
      </c>
      <c r="BA52" s="136" t="str">
        <f>+IF(AZ52="NO PROGRAMADA","NO PROGRAMADA",IF(AZ52=100%,[1]INTRODUCCION!$I$10,IF(AND(AZ52&lt;100%,AZ52&gt;=90%),[1]INTRODUCCION!$I$11,IF(AND(AZ52&lt;90%,AZ52&gt;=70%),[1]INTRODUCCION!$I$12,IF(AZ52&lt;=69%,[1]INTRODUCCION!$I$13,IF(AZ52&gt;100%,[1]INTRODUCCION!$I$14))))))</f>
        <v>Ejecución Óptima</v>
      </c>
      <c r="BB52" s="137">
        <f t="shared" si="1"/>
        <v>1</v>
      </c>
    </row>
    <row r="53" spans="1:54" ht="111" customHeight="1">
      <c r="A53" s="123">
        <v>52</v>
      </c>
      <c r="B53" s="99" t="s">
        <v>176</v>
      </c>
      <c r="C53" s="99" t="s">
        <v>623</v>
      </c>
      <c r="D53" s="99" t="s">
        <v>624</v>
      </c>
      <c r="E53" s="99" t="s">
        <v>713</v>
      </c>
      <c r="F53" s="99" t="s">
        <v>231</v>
      </c>
      <c r="G53" s="99" t="s">
        <v>625</v>
      </c>
      <c r="H53" s="99" t="s">
        <v>274</v>
      </c>
      <c r="I53" s="99" t="s">
        <v>275</v>
      </c>
      <c r="J53" s="99" t="s">
        <v>316</v>
      </c>
      <c r="K53" s="206" t="s">
        <v>714</v>
      </c>
      <c r="L53" s="126">
        <v>52</v>
      </c>
      <c r="M53" s="127" t="s">
        <v>715</v>
      </c>
      <c r="N53" s="127" t="s">
        <v>716</v>
      </c>
      <c r="O53" s="141">
        <v>1</v>
      </c>
      <c r="P53" s="99" t="s">
        <v>717</v>
      </c>
      <c r="Q53" s="126" t="s">
        <v>303</v>
      </c>
      <c r="R53" s="126" t="s">
        <v>304</v>
      </c>
      <c r="S53" s="128" t="s">
        <v>305</v>
      </c>
      <c r="T53" s="128" t="s">
        <v>718</v>
      </c>
      <c r="U53" s="128" t="s">
        <v>631</v>
      </c>
      <c r="V53" s="152">
        <v>0.5</v>
      </c>
      <c r="W53" s="149">
        <v>1</v>
      </c>
      <c r="X53" s="207" t="s">
        <v>336</v>
      </c>
      <c r="Y53" s="207" t="s">
        <v>336</v>
      </c>
      <c r="Z53" s="207" t="s">
        <v>336</v>
      </c>
      <c r="AA53" s="228">
        <v>1.306</v>
      </c>
      <c r="AB53" s="189" t="s">
        <v>719</v>
      </c>
      <c r="AC53" s="190" t="s">
        <v>720</v>
      </c>
      <c r="AD53" s="190" t="s">
        <v>401</v>
      </c>
      <c r="AE53" s="190" t="s">
        <v>308</v>
      </c>
      <c r="AF53" s="191" t="s">
        <v>721</v>
      </c>
      <c r="AG53" s="190"/>
      <c r="AH53" s="190"/>
      <c r="AI53" s="190"/>
      <c r="AJ53" s="190"/>
      <c r="AK53" s="190"/>
      <c r="AL53" s="190"/>
      <c r="AM53" s="190"/>
      <c r="AN53" s="190"/>
      <c r="AO53" s="190"/>
      <c r="AP53" s="190"/>
      <c r="AQ53" s="190"/>
      <c r="AR53" s="190"/>
      <c r="AS53" s="190"/>
      <c r="AT53" s="190"/>
      <c r="AU53" s="190"/>
      <c r="AV53" s="190"/>
      <c r="AW53" s="190"/>
      <c r="AX53" s="190"/>
      <c r="AY53" s="190"/>
      <c r="AZ53" s="137">
        <f t="shared" si="0"/>
        <v>1.306</v>
      </c>
      <c r="BA53" s="136" t="str">
        <f>+IF(AZ53="NO PROGRAMADA","NO PROGRAMADA",IF(AZ53=100%,[1]INTRODUCCION!$I$10,IF(AND(AZ53&lt;100%,AZ53&gt;=90%),[1]INTRODUCCION!$I$11,IF(AND(AZ53&lt;90%,AZ53&gt;=70%),[1]INTRODUCCION!$I$12,IF(AZ53&lt;=69%,[1]INTRODUCCION!$I$13,IF(AZ53&gt;100%,[1]INTRODUCCION!$I$14))))))</f>
        <v>Sobre Ejecución</v>
      </c>
      <c r="BB53" s="137" t="str">
        <f t="shared" si="1"/>
        <v>100%</v>
      </c>
    </row>
    <row r="54" spans="1:54" ht="111" customHeight="1">
      <c r="A54" s="123">
        <v>53</v>
      </c>
      <c r="B54" s="99" t="s">
        <v>176</v>
      </c>
      <c r="C54" s="99" t="s">
        <v>623</v>
      </c>
      <c r="D54" s="99" t="s">
        <v>624</v>
      </c>
      <c r="E54" s="99" t="s">
        <v>713</v>
      </c>
      <c r="F54" s="99" t="s">
        <v>231</v>
      </c>
      <c r="G54" s="99" t="s">
        <v>625</v>
      </c>
      <c r="H54" s="99" t="s">
        <v>274</v>
      </c>
      <c r="I54" s="99" t="s">
        <v>275</v>
      </c>
      <c r="J54" s="99" t="s">
        <v>316</v>
      </c>
      <c r="K54" s="162" t="s">
        <v>722</v>
      </c>
      <c r="L54" s="126">
        <v>53</v>
      </c>
      <c r="M54" s="99" t="s">
        <v>723</v>
      </c>
      <c r="N54" s="126" t="s">
        <v>724</v>
      </c>
      <c r="O54" s="141">
        <v>0.3</v>
      </c>
      <c r="P54" s="99" t="s">
        <v>725</v>
      </c>
      <c r="Q54" s="126" t="s">
        <v>303</v>
      </c>
      <c r="R54" s="126" t="s">
        <v>282</v>
      </c>
      <c r="S54" s="128" t="s">
        <v>283</v>
      </c>
      <c r="T54" s="128" t="s">
        <v>676</v>
      </c>
      <c r="U54" s="128" t="s">
        <v>631</v>
      </c>
      <c r="V54" s="141">
        <v>0.5</v>
      </c>
      <c r="W54" s="143">
        <v>0</v>
      </c>
      <c r="X54" s="141">
        <v>0.05</v>
      </c>
      <c r="Y54" s="141">
        <v>0.15</v>
      </c>
      <c r="Z54" s="141">
        <v>0.3</v>
      </c>
      <c r="AA54" s="188"/>
      <c r="AB54" s="190" t="s">
        <v>726</v>
      </c>
      <c r="AC54" s="190"/>
      <c r="AD54" s="190"/>
      <c r="AE54" s="190" t="s">
        <v>275</v>
      </c>
      <c r="AF54" s="190" t="s">
        <v>727</v>
      </c>
      <c r="AG54" s="190"/>
      <c r="AH54" s="190"/>
      <c r="AI54" s="190"/>
      <c r="AJ54" s="190"/>
      <c r="AK54" s="190"/>
      <c r="AL54" s="190"/>
      <c r="AM54" s="190"/>
      <c r="AN54" s="190"/>
      <c r="AO54" s="190"/>
      <c r="AP54" s="190"/>
      <c r="AQ54" s="190"/>
      <c r="AR54" s="190"/>
      <c r="AS54" s="190"/>
      <c r="AT54" s="190"/>
      <c r="AU54" s="190"/>
      <c r="AV54" s="190"/>
      <c r="AW54" s="190"/>
      <c r="AX54" s="190"/>
      <c r="AY54" s="190"/>
      <c r="AZ54" s="137" t="str">
        <f t="shared" si="0"/>
        <v>NO PROGRAMADA</v>
      </c>
      <c r="BA54" s="136" t="str">
        <f>+IF(AZ54="NO PROGRAMADA","NO PROGRAMADA",IF(AZ54=100%,[1]INTRODUCCION!$I$10,IF(AND(AZ54&lt;100%,AZ54&gt;=90%),[1]INTRODUCCION!$I$11,IF(AND(AZ54&lt;90%,AZ54&gt;=70%),[1]INTRODUCCION!$I$12,IF(AZ54&lt;=69%,[1]INTRODUCCION!$I$13,IF(AZ54&gt;100%,[1]INTRODUCCION!$I$14))))))</f>
        <v>NO PROGRAMADA</v>
      </c>
      <c r="BB54" s="137" t="str">
        <f t="shared" si="1"/>
        <v>NO PROGRAMADA</v>
      </c>
    </row>
    <row r="55" spans="1:54" ht="111" customHeight="1">
      <c r="A55" s="123">
        <v>54</v>
      </c>
      <c r="B55" s="146" t="s">
        <v>214</v>
      </c>
      <c r="C55" s="146" t="s">
        <v>613</v>
      </c>
      <c r="D55" s="126" t="s">
        <v>728</v>
      </c>
      <c r="E55" s="126" t="s">
        <v>728</v>
      </c>
      <c r="F55" s="126" t="s">
        <v>215</v>
      </c>
      <c r="G55" s="126" t="s">
        <v>729</v>
      </c>
      <c r="H55" s="126" t="s">
        <v>521</v>
      </c>
      <c r="I55" s="126" t="s">
        <v>730</v>
      </c>
      <c r="J55" s="126" t="s">
        <v>316</v>
      </c>
      <c r="K55" s="199" t="s">
        <v>731</v>
      </c>
      <c r="L55" s="126">
        <v>54</v>
      </c>
      <c r="M55" s="126" t="s">
        <v>732</v>
      </c>
      <c r="N55" s="126" t="s">
        <v>733</v>
      </c>
      <c r="O55" s="152">
        <v>1</v>
      </c>
      <c r="P55" s="126" t="s">
        <v>734</v>
      </c>
      <c r="Q55" s="99" t="s">
        <v>303</v>
      </c>
      <c r="R55" s="126" t="s">
        <v>304</v>
      </c>
      <c r="S55" s="157" t="s">
        <v>305</v>
      </c>
      <c r="T55" s="157" t="s">
        <v>735</v>
      </c>
      <c r="U55" s="157" t="s">
        <v>275</v>
      </c>
      <c r="V55" s="141">
        <v>1</v>
      </c>
      <c r="W55" s="196">
        <v>1</v>
      </c>
      <c r="X55" s="178">
        <v>1</v>
      </c>
      <c r="Y55" s="178">
        <v>1</v>
      </c>
      <c r="Z55" s="178">
        <v>1</v>
      </c>
      <c r="AA55" s="144">
        <v>1</v>
      </c>
      <c r="AB55" s="147" t="s">
        <v>736</v>
      </c>
      <c r="AC55" s="134" t="s">
        <v>435</v>
      </c>
      <c r="AD55" s="134" t="s">
        <v>737</v>
      </c>
      <c r="AE55" s="134" t="s">
        <v>308</v>
      </c>
      <c r="AF55" s="147" t="s">
        <v>738</v>
      </c>
      <c r="AG55" s="134"/>
      <c r="AH55" s="134"/>
      <c r="AI55" s="134"/>
      <c r="AJ55" s="134"/>
      <c r="AK55" s="134"/>
      <c r="AL55" s="134"/>
      <c r="AM55" s="134"/>
      <c r="AN55" s="134"/>
      <c r="AO55" s="134"/>
      <c r="AP55" s="134"/>
      <c r="AQ55" s="134"/>
      <c r="AR55" s="134"/>
      <c r="AS55" s="134"/>
      <c r="AT55" s="134"/>
      <c r="AU55" s="134"/>
      <c r="AV55" s="134"/>
      <c r="AW55" s="134"/>
      <c r="AX55" s="134"/>
      <c r="AY55" s="134"/>
      <c r="AZ55" s="137">
        <f t="shared" si="0"/>
        <v>1</v>
      </c>
      <c r="BA55" s="136" t="str">
        <f>+IF(AZ55="NO PROGRAMADA","NO PROGRAMADA",IF(AZ55=100%,[1]INTRODUCCION!$I$10,IF(AND(AZ55&lt;100%,AZ55&gt;=90%),[1]INTRODUCCION!$I$11,IF(AND(AZ55&lt;90%,AZ55&gt;=70%),[1]INTRODUCCION!$I$12,IF(AZ55&lt;=69%,[1]INTRODUCCION!$I$13,IF(AZ55&gt;100%,[1]INTRODUCCION!$I$14))))))</f>
        <v>Ejecución Óptima</v>
      </c>
      <c r="BB55" s="137">
        <f t="shared" si="1"/>
        <v>1</v>
      </c>
    </row>
    <row r="56" spans="1:54" ht="111" customHeight="1">
      <c r="A56" s="123">
        <v>55</v>
      </c>
      <c r="B56" s="101" t="s">
        <v>180</v>
      </c>
      <c r="C56" s="101" t="s">
        <v>739</v>
      </c>
      <c r="D56" s="99" t="s">
        <v>728</v>
      </c>
      <c r="E56" s="99" t="s">
        <v>740</v>
      </c>
      <c r="F56" s="99" t="s">
        <v>220</v>
      </c>
      <c r="G56" s="99" t="s">
        <v>729</v>
      </c>
      <c r="H56" s="99" t="s">
        <v>741</v>
      </c>
      <c r="I56" s="99" t="s">
        <v>730</v>
      </c>
      <c r="J56" s="99" t="s">
        <v>352</v>
      </c>
      <c r="K56" s="206" t="s">
        <v>742</v>
      </c>
      <c r="L56" s="126">
        <v>55</v>
      </c>
      <c r="M56" s="99" t="s">
        <v>743</v>
      </c>
      <c r="N56" s="126" t="s">
        <v>744</v>
      </c>
      <c r="O56" s="178">
        <v>1</v>
      </c>
      <c r="P56" s="163" t="s">
        <v>745</v>
      </c>
      <c r="Q56" s="163" t="s">
        <v>303</v>
      </c>
      <c r="R56" s="123" t="s">
        <v>304</v>
      </c>
      <c r="S56" s="179" t="s">
        <v>283</v>
      </c>
      <c r="T56" s="157" t="s">
        <v>746</v>
      </c>
      <c r="U56" s="157">
        <v>242</v>
      </c>
      <c r="V56" s="178">
        <v>0.34</v>
      </c>
      <c r="W56" s="196">
        <v>1</v>
      </c>
      <c r="X56" s="178">
        <v>1</v>
      </c>
      <c r="Y56" s="178">
        <v>1</v>
      </c>
      <c r="Z56" s="178">
        <v>1</v>
      </c>
      <c r="AA56" s="144">
        <v>1</v>
      </c>
      <c r="AB56" s="134" t="s">
        <v>747</v>
      </c>
      <c r="AC56" s="134" t="s">
        <v>748</v>
      </c>
      <c r="AD56" s="134" t="s">
        <v>748</v>
      </c>
      <c r="AE56" s="134" t="s">
        <v>308</v>
      </c>
      <c r="AF56" s="147" t="s">
        <v>749</v>
      </c>
      <c r="AG56" s="144"/>
      <c r="AH56" s="134"/>
      <c r="AI56" s="134"/>
      <c r="AJ56" s="134"/>
      <c r="AK56" s="134"/>
      <c r="AL56" s="134"/>
      <c r="AM56" s="134"/>
      <c r="AN56" s="134"/>
      <c r="AO56" s="134"/>
      <c r="AP56" s="134"/>
      <c r="AQ56" s="134"/>
      <c r="AR56" s="134"/>
      <c r="AS56" s="134"/>
      <c r="AT56" s="134"/>
      <c r="AU56" s="134"/>
      <c r="AV56" s="134"/>
      <c r="AW56" s="134"/>
      <c r="AX56" s="134"/>
      <c r="AY56" s="134"/>
      <c r="AZ56" s="137">
        <f t="shared" si="0"/>
        <v>1</v>
      </c>
      <c r="BA56" s="136" t="str">
        <f>+IF(AZ56="NO PROGRAMADA","NO PROGRAMADA",IF(AZ56=100%,[1]INTRODUCCION!$I$10,IF(AND(AZ56&lt;100%,AZ56&gt;=90%),[1]INTRODUCCION!$I$11,IF(AND(AZ56&lt;90%,AZ56&gt;=70%),[1]INTRODUCCION!$I$12,IF(AZ56&lt;=69%,[1]INTRODUCCION!$I$13,IF(AZ56&gt;100%,[1]INTRODUCCION!$I$14))))))</f>
        <v>Ejecución Óptima</v>
      </c>
      <c r="BB56" s="137">
        <f t="shared" si="1"/>
        <v>1</v>
      </c>
    </row>
    <row r="57" spans="1:54" ht="111" customHeight="1">
      <c r="A57" s="123">
        <v>56</v>
      </c>
      <c r="B57" s="101" t="s">
        <v>180</v>
      </c>
      <c r="C57" s="101" t="s">
        <v>750</v>
      </c>
      <c r="D57" s="99" t="s">
        <v>728</v>
      </c>
      <c r="E57" s="99" t="s">
        <v>740</v>
      </c>
      <c r="F57" s="99" t="s">
        <v>220</v>
      </c>
      <c r="G57" s="99" t="s">
        <v>729</v>
      </c>
      <c r="H57" s="99" t="s">
        <v>741</v>
      </c>
      <c r="I57" s="99" t="s">
        <v>730</v>
      </c>
      <c r="J57" s="99" t="s">
        <v>352</v>
      </c>
      <c r="K57" s="162" t="s">
        <v>751</v>
      </c>
      <c r="L57" s="126">
        <v>56</v>
      </c>
      <c r="M57" s="126" t="s">
        <v>752</v>
      </c>
      <c r="N57" s="123" t="s">
        <v>753</v>
      </c>
      <c r="O57" s="163">
        <v>2</v>
      </c>
      <c r="P57" s="163" t="s">
        <v>690</v>
      </c>
      <c r="Q57" s="163" t="s">
        <v>281</v>
      </c>
      <c r="R57" s="163" t="s">
        <v>282</v>
      </c>
      <c r="S57" s="179" t="s">
        <v>305</v>
      </c>
      <c r="T57" s="179" t="s">
        <v>754</v>
      </c>
      <c r="U57" s="157" t="s">
        <v>286</v>
      </c>
      <c r="V57" s="178">
        <v>0.33</v>
      </c>
      <c r="W57" s="229">
        <v>1</v>
      </c>
      <c r="X57" s="163">
        <v>2</v>
      </c>
      <c r="Y57" s="163"/>
      <c r="Z57" s="163"/>
      <c r="AA57" s="134">
        <v>1</v>
      </c>
      <c r="AB57" s="134" t="s">
        <v>755</v>
      </c>
      <c r="AC57" s="134" t="s">
        <v>748</v>
      </c>
      <c r="AD57" s="134" t="s">
        <v>748</v>
      </c>
      <c r="AE57" s="134" t="s">
        <v>308</v>
      </c>
      <c r="AF57" s="147" t="s">
        <v>756</v>
      </c>
      <c r="AG57" s="134"/>
      <c r="AH57" s="134"/>
      <c r="AI57" s="134"/>
      <c r="AJ57" s="134"/>
      <c r="AK57" s="134"/>
      <c r="AL57" s="134"/>
      <c r="AM57" s="134"/>
      <c r="AN57" s="134"/>
      <c r="AO57" s="134"/>
      <c r="AP57" s="134"/>
      <c r="AQ57" s="134"/>
      <c r="AR57" s="134"/>
      <c r="AS57" s="134"/>
      <c r="AT57" s="134"/>
      <c r="AU57" s="134"/>
      <c r="AV57" s="134"/>
      <c r="AW57" s="134"/>
      <c r="AX57" s="134"/>
      <c r="AY57" s="134"/>
      <c r="AZ57" s="137">
        <f t="shared" si="0"/>
        <v>1</v>
      </c>
      <c r="BA57" s="136" t="str">
        <f>+IF(AZ57="NO PROGRAMADA","NO PROGRAMADA",IF(AZ57=100%,[1]INTRODUCCION!$I$10,IF(AND(AZ57&lt;100%,AZ57&gt;=90%),[1]INTRODUCCION!$I$11,IF(AND(AZ57&lt;90%,AZ57&gt;=70%),[1]INTRODUCCION!$I$12,IF(AZ57&lt;=69%,[1]INTRODUCCION!$I$13,IF(AZ57&gt;100%,[1]INTRODUCCION!$I$14))))))</f>
        <v>Ejecución Óptima</v>
      </c>
      <c r="BB57" s="137">
        <f t="shared" si="1"/>
        <v>1</v>
      </c>
    </row>
    <row r="58" spans="1:54" ht="111" customHeight="1">
      <c r="A58" s="123">
        <v>57</v>
      </c>
      <c r="B58" s="99" t="s">
        <v>180</v>
      </c>
      <c r="C58" s="99" t="s">
        <v>739</v>
      </c>
      <c r="D58" s="99" t="s">
        <v>728</v>
      </c>
      <c r="E58" s="99" t="s">
        <v>740</v>
      </c>
      <c r="F58" s="99" t="s">
        <v>220</v>
      </c>
      <c r="G58" s="99" t="s">
        <v>729</v>
      </c>
      <c r="H58" s="99" t="s">
        <v>741</v>
      </c>
      <c r="I58" s="99" t="s">
        <v>730</v>
      </c>
      <c r="J58" s="99" t="s">
        <v>352</v>
      </c>
      <c r="K58" s="162" t="s">
        <v>757</v>
      </c>
      <c r="L58" s="126">
        <v>57</v>
      </c>
      <c r="M58" s="99" t="s">
        <v>758</v>
      </c>
      <c r="N58" s="99" t="s">
        <v>759</v>
      </c>
      <c r="O58" s="163">
        <v>12</v>
      </c>
      <c r="P58" s="163" t="s">
        <v>760</v>
      </c>
      <c r="Q58" s="163" t="s">
        <v>281</v>
      </c>
      <c r="R58" s="163" t="s">
        <v>282</v>
      </c>
      <c r="S58" s="179" t="s">
        <v>305</v>
      </c>
      <c r="T58" s="179" t="s">
        <v>761</v>
      </c>
      <c r="U58" s="157">
        <v>12</v>
      </c>
      <c r="V58" s="178">
        <v>0.33</v>
      </c>
      <c r="W58" s="229">
        <v>3</v>
      </c>
      <c r="X58" s="163">
        <v>6</v>
      </c>
      <c r="Y58" s="163">
        <v>9</v>
      </c>
      <c r="Z58" s="163">
        <v>12</v>
      </c>
      <c r="AA58" s="134">
        <v>3</v>
      </c>
      <c r="AB58" s="134" t="s">
        <v>762</v>
      </c>
      <c r="AC58" s="134" t="s">
        <v>763</v>
      </c>
      <c r="AD58" s="134" t="s">
        <v>764</v>
      </c>
      <c r="AE58" s="134" t="s">
        <v>308</v>
      </c>
      <c r="AF58" s="134" t="s">
        <v>765</v>
      </c>
      <c r="AG58" s="134"/>
      <c r="AH58" s="134"/>
      <c r="AI58" s="134"/>
      <c r="AJ58" s="134"/>
      <c r="AK58" s="134"/>
      <c r="AL58" s="134"/>
      <c r="AM58" s="134"/>
      <c r="AN58" s="134"/>
      <c r="AO58" s="134"/>
      <c r="AP58" s="134"/>
      <c r="AQ58" s="134"/>
      <c r="AR58" s="134"/>
      <c r="AS58" s="134"/>
      <c r="AT58" s="134"/>
      <c r="AU58" s="134"/>
      <c r="AV58" s="134"/>
      <c r="AW58" s="134"/>
      <c r="AX58" s="134"/>
      <c r="AY58" s="134"/>
      <c r="AZ58" s="137">
        <f t="shared" si="0"/>
        <v>1</v>
      </c>
      <c r="BA58" s="136" t="str">
        <f>+IF(AZ58="NO PROGRAMADA","NO PROGRAMADA",IF(AZ58=100%,[1]INTRODUCCION!$I$10,IF(AND(AZ58&lt;100%,AZ58&gt;=90%),[1]INTRODUCCION!$I$11,IF(AND(AZ58&lt;90%,AZ58&gt;=70%),[1]INTRODUCCION!$I$12,IF(AZ58&lt;=69%,[1]INTRODUCCION!$I$13,IF(AZ58&gt;100%,[1]INTRODUCCION!$I$14))))))</f>
        <v>Ejecución Óptima</v>
      </c>
      <c r="BB58" s="137">
        <f t="shared" si="1"/>
        <v>1</v>
      </c>
    </row>
    <row r="59" spans="1:54" ht="111" customHeight="1">
      <c r="A59" s="123">
        <v>58</v>
      </c>
      <c r="B59" s="99" t="s">
        <v>180</v>
      </c>
      <c r="C59" s="99" t="s">
        <v>739</v>
      </c>
      <c r="D59" s="99" t="s">
        <v>728</v>
      </c>
      <c r="E59" s="99" t="s">
        <v>766</v>
      </c>
      <c r="F59" s="99" t="s">
        <v>220</v>
      </c>
      <c r="G59" s="99" t="s">
        <v>729</v>
      </c>
      <c r="H59" s="99" t="s">
        <v>274</v>
      </c>
      <c r="I59" s="99" t="s">
        <v>767</v>
      </c>
      <c r="J59" s="99" t="s">
        <v>462</v>
      </c>
      <c r="K59" s="162" t="s">
        <v>768</v>
      </c>
      <c r="L59" s="126">
        <v>58</v>
      </c>
      <c r="M59" s="99" t="s">
        <v>769</v>
      </c>
      <c r="N59" s="127" t="s">
        <v>770</v>
      </c>
      <c r="O59" s="163">
        <v>2</v>
      </c>
      <c r="P59" s="163" t="s">
        <v>771</v>
      </c>
      <c r="Q59" s="163" t="s">
        <v>281</v>
      </c>
      <c r="R59" s="163" t="s">
        <v>282</v>
      </c>
      <c r="S59" s="157" t="s">
        <v>305</v>
      </c>
      <c r="T59" s="157" t="s">
        <v>772</v>
      </c>
      <c r="U59" s="128" t="s">
        <v>401</v>
      </c>
      <c r="V59" s="178">
        <v>0.17</v>
      </c>
      <c r="W59" s="230">
        <v>0</v>
      </c>
      <c r="X59" s="231">
        <v>1</v>
      </c>
      <c r="Y59" s="231">
        <v>0</v>
      </c>
      <c r="Z59" s="231">
        <v>2</v>
      </c>
      <c r="AA59" s="134"/>
      <c r="AB59" s="134" t="s">
        <v>773</v>
      </c>
      <c r="AC59" s="134" t="s">
        <v>275</v>
      </c>
      <c r="AD59" s="134" t="s">
        <v>275</v>
      </c>
      <c r="AE59" s="134" t="s">
        <v>308</v>
      </c>
      <c r="AF59" s="134" t="s">
        <v>774</v>
      </c>
      <c r="AG59" s="134"/>
      <c r="AH59" s="134"/>
      <c r="AI59" s="134"/>
      <c r="AJ59" s="134"/>
      <c r="AK59" s="134"/>
      <c r="AL59" s="134"/>
      <c r="AM59" s="134"/>
      <c r="AN59" s="134"/>
      <c r="AO59" s="134"/>
      <c r="AP59" s="134"/>
      <c r="AQ59" s="134"/>
      <c r="AR59" s="134"/>
      <c r="AS59" s="134"/>
      <c r="AT59" s="134"/>
      <c r="AU59" s="134"/>
      <c r="AV59" s="134"/>
      <c r="AW59" s="134"/>
      <c r="AX59" s="134"/>
      <c r="AY59" s="134"/>
      <c r="AZ59" s="137" t="str">
        <f t="shared" si="0"/>
        <v>NO PROGRAMADA</v>
      </c>
      <c r="BA59" s="136" t="str">
        <f>+IF(AZ59="NO PROGRAMADA","NO PROGRAMADA",IF(AZ59=100%,[1]INTRODUCCION!$I$10,IF(AND(AZ59&lt;100%,AZ59&gt;=90%),[1]INTRODUCCION!$I$11,IF(AND(AZ59&lt;90%,AZ59&gt;=70%),[1]INTRODUCCION!$I$12,IF(AZ59&lt;=69%,[1]INTRODUCCION!$I$13,IF(AZ59&gt;100%,[1]INTRODUCCION!$I$14))))))</f>
        <v>NO PROGRAMADA</v>
      </c>
      <c r="BB59" s="137" t="str">
        <f t="shared" si="1"/>
        <v>NO PROGRAMADA</v>
      </c>
    </row>
    <row r="60" spans="1:54" ht="111" customHeight="1">
      <c r="A60" s="123">
        <v>59</v>
      </c>
      <c r="B60" s="101" t="s">
        <v>180</v>
      </c>
      <c r="C60" s="101" t="s">
        <v>739</v>
      </c>
      <c r="D60" s="99" t="s">
        <v>728</v>
      </c>
      <c r="E60" s="99" t="s">
        <v>766</v>
      </c>
      <c r="F60" s="99" t="s">
        <v>220</v>
      </c>
      <c r="G60" s="99" t="s">
        <v>729</v>
      </c>
      <c r="H60" s="99" t="s">
        <v>741</v>
      </c>
      <c r="I60" s="99" t="s">
        <v>275</v>
      </c>
      <c r="J60" s="99" t="s">
        <v>462</v>
      </c>
      <c r="K60" s="162" t="s">
        <v>775</v>
      </c>
      <c r="L60" s="126">
        <v>59</v>
      </c>
      <c r="M60" s="126" t="s">
        <v>776</v>
      </c>
      <c r="N60" s="163" t="s">
        <v>777</v>
      </c>
      <c r="O60" s="163">
        <v>12</v>
      </c>
      <c r="P60" s="163" t="s">
        <v>760</v>
      </c>
      <c r="Q60" s="163" t="s">
        <v>281</v>
      </c>
      <c r="R60" s="163" t="s">
        <v>282</v>
      </c>
      <c r="S60" s="157" t="s">
        <v>305</v>
      </c>
      <c r="T60" s="157" t="s">
        <v>778</v>
      </c>
      <c r="U60" s="128" t="s">
        <v>401</v>
      </c>
      <c r="V60" s="178">
        <v>0.17</v>
      </c>
      <c r="W60" s="230">
        <v>3</v>
      </c>
      <c r="X60" s="231">
        <v>6</v>
      </c>
      <c r="Y60" s="231">
        <v>9</v>
      </c>
      <c r="Z60" s="231">
        <v>12</v>
      </c>
      <c r="AA60" s="134">
        <v>3</v>
      </c>
      <c r="AB60" s="221" t="s">
        <v>779</v>
      </c>
      <c r="AC60" s="134" t="s">
        <v>780</v>
      </c>
      <c r="AD60" s="134" t="s">
        <v>275</v>
      </c>
      <c r="AE60" s="134" t="s">
        <v>296</v>
      </c>
      <c r="AF60" s="232" t="s">
        <v>781</v>
      </c>
      <c r="AG60" s="134"/>
      <c r="AH60" s="134"/>
      <c r="AI60" s="134"/>
      <c r="AJ60" s="134"/>
      <c r="AK60" s="134"/>
      <c r="AL60" s="134"/>
      <c r="AM60" s="134"/>
      <c r="AN60" s="134"/>
      <c r="AO60" s="134"/>
      <c r="AP60" s="134"/>
      <c r="AQ60" s="134"/>
      <c r="AR60" s="134"/>
      <c r="AS60" s="134"/>
      <c r="AT60" s="134"/>
      <c r="AU60" s="134"/>
      <c r="AV60" s="134"/>
      <c r="AW60" s="134"/>
      <c r="AX60" s="134"/>
      <c r="AY60" s="134"/>
      <c r="AZ60" s="137">
        <f t="shared" si="0"/>
        <v>1</v>
      </c>
      <c r="BA60" s="136" t="str">
        <f>+IF(AZ60="NO PROGRAMADA","NO PROGRAMADA",IF(AZ60=100%,[1]INTRODUCCION!$I$10,IF(AND(AZ60&lt;100%,AZ60&gt;=90%),[1]INTRODUCCION!$I$11,IF(AND(AZ60&lt;90%,AZ60&gt;=70%),[1]INTRODUCCION!$I$12,IF(AZ60&lt;=69%,[1]INTRODUCCION!$I$13,IF(AZ60&gt;100%,[1]INTRODUCCION!$I$14))))))</f>
        <v>Ejecución Óptima</v>
      </c>
      <c r="BB60" s="137">
        <f t="shared" si="1"/>
        <v>1</v>
      </c>
    </row>
    <row r="61" spans="1:54" ht="111" customHeight="1">
      <c r="A61" s="123">
        <v>60</v>
      </c>
      <c r="B61" s="101" t="s">
        <v>180</v>
      </c>
      <c r="C61" s="101" t="s">
        <v>739</v>
      </c>
      <c r="D61" s="99" t="s">
        <v>728</v>
      </c>
      <c r="E61" s="99" t="s">
        <v>766</v>
      </c>
      <c r="F61" s="99" t="s">
        <v>220</v>
      </c>
      <c r="G61" s="99" t="s">
        <v>729</v>
      </c>
      <c r="H61" s="99" t="s">
        <v>741</v>
      </c>
      <c r="I61" s="99" t="s">
        <v>730</v>
      </c>
      <c r="J61" s="99" t="s">
        <v>462</v>
      </c>
      <c r="K61" s="162" t="s">
        <v>782</v>
      </c>
      <c r="L61" s="126">
        <v>60</v>
      </c>
      <c r="M61" s="126" t="s">
        <v>783</v>
      </c>
      <c r="N61" s="123" t="s">
        <v>784</v>
      </c>
      <c r="O61" s="163">
        <v>12</v>
      </c>
      <c r="P61" s="163" t="s">
        <v>785</v>
      </c>
      <c r="Q61" s="163" t="s">
        <v>281</v>
      </c>
      <c r="R61" s="163" t="s">
        <v>282</v>
      </c>
      <c r="S61" s="157" t="s">
        <v>305</v>
      </c>
      <c r="T61" s="157" t="s">
        <v>786</v>
      </c>
      <c r="U61" s="128" t="s">
        <v>401</v>
      </c>
      <c r="V61" s="178">
        <v>0.17</v>
      </c>
      <c r="W61" s="230">
        <v>3</v>
      </c>
      <c r="X61" s="231">
        <v>6</v>
      </c>
      <c r="Y61" s="231">
        <v>9</v>
      </c>
      <c r="Z61" s="231">
        <v>12</v>
      </c>
      <c r="AA61" s="134">
        <v>3</v>
      </c>
      <c r="AB61" s="160" t="s">
        <v>787</v>
      </c>
      <c r="AC61" s="134" t="s">
        <v>780</v>
      </c>
      <c r="AD61" s="134" t="s">
        <v>275</v>
      </c>
      <c r="AE61" s="134" t="s">
        <v>296</v>
      </c>
      <c r="AF61" s="134" t="s">
        <v>788</v>
      </c>
      <c r="AG61" s="134"/>
      <c r="AH61" s="134"/>
      <c r="AI61" s="134"/>
      <c r="AJ61" s="134"/>
      <c r="AK61" s="134"/>
      <c r="AL61" s="134"/>
      <c r="AM61" s="134"/>
      <c r="AN61" s="134"/>
      <c r="AO61" s="134"/>
      <c r="AP61" s="134"/>
      <c r="AQ61" s="134"/>
      <c r="AR61" s="134"/>
      <c r="AS61" s="134"/>
      <c r="AT61" s="134"/>
      <c r="AU61" s="134"/>
      <c r="AV61" s="134"/>
      <c r="AW61" s="134"/>
      <c r="AX61" s="134"/>
      <c r="AY61" s="134"/>
      <c r="AZ61" s="137">
        <f t="shared" si="0"/>
        <v>1</v>
      </c>
      <c r="BA61" s="136" t="str">
        <f>+IF(AZ61="NO PROGRAMADA","NO PROGRAMADA",IF(AZ61=100%,[1]INTRODUCCION!$I$10,IF(AND(AZ61&lt;100%,AZ61&gt;=90%),[1]INTRODUCCION!$I$11,IF(AND(AZ61&lt;90%,AZ61&gt;=70%),[1]INTRODUCCION!$I$12,IF(AZ61&lt;=69%,[1]INTRODUCCION!$I$13,IF(AZ61&gt;100%,[1]INTRODUCCION!$I$14))))))</f>
        <v>Ejecución Óptima</v>
      </c>
      <c r="BB61" s="137">
        <f t="shared" si="1"/>
        <v>1</v>
      </c>
    </row>
    <row r="62" spans="1:54" ht="111" customHeight="1">
      <c r="A62" s="123">
        <v>61</v>
      </c>
      <c r="B62" s="101" t="s">
        <v>180</v>
      </c>
      <c r="C62" s="101" t="s">
        <v>739</v>
      </c>
      <c r="D62" s="99" t="s">
        <v>728</v>
      </c>
      <c r="E62" s="99" t="s">
        <v>766</v>
      </c>
      <c r="F62" s="99" t="s">
        <v>220</v>
      </c>
      <c r="G62" s="99" t="s">
        <v>729</v>
      </c>
      <c r="H62" s="99" t="s">
        <v>741</v>
      </c>
      <c r="I62" s="99" t="s">
        <v>730</v>
      </c>
      <c r="J62" s="99" t="s">
        <v>462</v>
      </c>
      <c r="K62" s="162" t="s">
        <v>789</v>
      </c>
      <c r="L62" s="126">
        <v>61</v>
      </c>
      <c r="M62" s="126" t="s">
        <v>790</v>
      </c>
      <c r="N62" s="123" t="s">
        <v>791</v>
      </c>
      <c r="O62" s="163">
        <v>12</v>
      </c>
      <c r="P62" s="163" t="s">
        <v>785</v>
      </c>
      <c r="Q62" s="163" t="s">
        <v>281</v>
      </c>
      <c r="R62" s="163" t="s">
        <v>282</v>
      </c>
      <c r="S62" s="157" t="s">
        <v>305</v>
      </c>
      <c r="T62" s="179" t="s">
        <v>786</v>
      </c>
      <c r="U62" s="128" t="s">
        <v>401</v>
      </c>
      <c r="V62" s="178">
        <v>0.17</v>
      </c>
      <c r="W62" s="229">
        <v>3</v>
      </c>
      <c r="X62" s="163">
        <v>6</v>
      </c>
      <c r="Y62" s="163">
        <v>9</v>
      </c>
      <c r="Z62" s="163">
        <v>12</v>
      </c>
      <c r="AA62" s="134">
        <v>3</v>
      </c>
      <c r="AB62" s="145" t="s">
        <v>792</v>
      </c>
      <c r="AC62" s="134" t="s">
        <v>780</v>
      </c>
      <c r="AD62" s="134" t="s">
        <v>275</v>
      </c>
      <c r="AE62" s="134" t="s">
        <v>308</v>
      </c>
      <c r="AF62" s="134" t="s">
        <v>793</v>
      </c>
      <c r="AG62" s="134"/>
      <c r="AH62" s="134"/>
      <c r="AI62" s="134"/>
      <c r="AJ62" s="134"/>
      <c r="AK62" s="134"/>
      <c r="AL62" s="134"/>
      <c r="AM62" s="134"/>
      <c r="AN62" s="134"/>
      <c r="AO62" s="134"/>
      <c r="AP62" s="134"/>
      <c r="AQ62" s="134"/>
      <c r="AR62" s="134"/>
      <c r="AS62" s="134"/>
      <c r="AT62" s="134"/>
      <c r="AU62" s="134"/>
      <c r="AV62" s="134"/>
      <c r="AW62" s="134"/>
      <c r="AX62" s="134"/>
      <c r="AY62" s="134"/>
      <c r="AZ62" s="137">
        <f t="shared" si="0"/>
        <v>1</v>
      </c>
      <c r="BA62" s="136" t="str">
        <f>+IF(AZ62="NO PROGRAMADA","NO PROGRAMADA",IF(AZ62=100%,[1]INTRODUCCION!$I$10,IF(AND(AZ62&lt;100%,AZ62&gt;=90%),[1]INTRODUCCION!$I$11,IF(AND(AZ62&lt;90%,AZ62&gt;=70%),[1]INTRODUCCION!$I$12,IF(AZ62&lt;=69%,[1]INTRODUCCION!$I$13,IF(AZ62&gt;100%,[1]INTRODUCCION!$I$14))))))</f>
        <v>Ejecución Óptima</v>
      </c>
      <c r="BB62" s="137">
        <f t="shared" si="1"/>
        <v>1</v>
      </c>
    </row>
    <row r="63" spans="1:54" ht="111" customHeight="1">
      <c r="A63" s="123">
        <v>62</v>
      </c>
      <c r="B63" s="101" t="s">
        <v>180</v>
      </c>
      <c r="C63" s="101" t="s">
        <v>739</v>
      </c>
      <c r="D63" s="99" t="s">
        <v>728</v>
      </c>
      <c r="E63" s="99" t="s">
        <v>766</v>
      </c>
      <c r="F63" s="99" t="s">
        <v>220</v>
      </c>
      <c r="G63" s="99" t="s">
        <v>729</v>
      </c>
      <c r="H63" s="99" t="s">
        <v>741</v>
      </c>
      <c r="I63" s="99" t="s">
        <v>730</v>
      </c>
      <c r="J63" s="99" t="s">
        <v>462</v>
      </c>
      <c r="K63" s="162" t="s">
        <v>794</v>
      </c>
      <c r="L63" s="126">
        <v>62</v>
      </c>
      <c r="M63" s="99" t="s">
        <v>795</v>
      </c>
      <c r="N63" s="163" t="s">
        <v>796</v>
      </c>
      <c r="O63" s="163">
        <v>2</v>
      </c>
      <c r="P63" s="163" t="s">
        <v>797</v>
      </c>
      <c r="Q63" s="163" t="s">
        <v>281</v>
      </c>
      <c r="R63" s="163" t="s">
        <v>282</v>
      </c>
      <c r="S63" s="157" t="s">
        <v>305</v>
      </c>
      <c r="T63" s="157" t="s">
        <v>778</v>
      </c>
      <c r="U63" s="128" t="s">
        <v>401</v>
      </c>
      <c r="V63" s="178">
        <v>0.16</v>
      </c>
      <c r="W63" s="229">
        <v>0</v>
      </c>
      <c r="X63" s="163">
        <v>1</v>
      </c>
      <c r="Y63" s="163">
        <v>0</v>
      </c>
      <c r="Z63" s="163">
        <v>2</v>
      </c>
      <c r="AA63" s="134"/>
      <c r="AB63" s="134" t="s">
        <v>773</v>
      </c>
      <c r="AC63" s="134" t="s">
        <v>275</v>
      </c>
      <c r="AD63" s="134" t="s">
        <v>275</v>
      </c>
      <c r="AE63" s="134" t="s">
        <v>308</v>
      </c>
      <c r="AF63" s="134" t="s">
        <v>774</v>
      </c>
      <c r="AG63" s="134"/>
      <c r="AH63" s="134"/>
      <c r="AI63" s="134"/>
      <c r="AJ63" s="134"/>
      <c r="AK63" s="134"/>
      <c r="AL63" s="134"/>
      <c r="AM63" s="134"/>
      <c r="AN63" s="134"/>
      <c r="AO63" s="134"/>
      <c r="AP63" s="134"/>
      <c r="AQ63" s="134"/>
      <c r="AR63" s="134"/>
      <c r="AS63" s="134"/>
      <c r="AT63" s="134"/>
      <c r="AU63" s="134"/>
      <c r="AV63" s="134"/>
      <c r="AW63" s="134"/>
      <c r="AX63" s="134"/>
      <c r="AY63" s="134"/>
      <c r="AZ63" s="137" t="str">
        <f t="shared" si="0"/>
        <v>NO PROGRAMADA</v>
      </c>
      <c r="BA63" s="136" t="str">
        <f>+IF(AZ63="NO PROGRAMADA","NO PROGRAMADA",IF(AZ63=100%,[1]INTRODUCCION!$I$10,IF(AND(AZ63&lt;100%,AZ63&gt;=90%),[1]INTRODUCCION!$I$11,IF(AND(AZ63&lt;90%,AZ63&gt;=70%),[1]INTRODUCCION!$I$12,IF(AZ63&lt;=69%,[1]INTRODUCCION!$I$13,IF(AZ63&gt;100%,[1]INTRODUCCION!$I$14))))))</f>
        <v>NO PROGRAMADA</v>
      </c>
      <c r="BB63" s="137" t="str">
        <f t="shared" si="1"/>
        <v>NO PROGRAMADA</v>
      </c>
    </row>
    <row r="64" spans="1:54" ht="111" customHeight="1">
      <c r="A64" s="123">
        <v>63</v>
      </c>
      <c r="B64" s="101" t="s">
        <v>180</v>
      </c>
      <c r="C64" s="101" t="s">
        <v>750</v>
      </c>
      <c r="D64" s="99" t="s">
        <v>728</v>
      </c>
      <c r="E64" s="99" t="s">
        <v>766</v>
      </c>
      <c r="F64" s="99" t="s">
        <v>220</v>
      </c>
      <c r="G64" s="99" t="s">
        <v>729</v>
      </c>
      <c r="H64" s="99" t="s">
        <v>741</v>
      </c>
      <c r="I64" s="99" t="s">
        <v>730</v>
      </c>
      <c r="J64" s="99" t="s">
        <v>352</v>
      </c>
      <c r="K64" s="199" t="s">
        <v>798</v>
      </c>
      <c r="L64" s="126">
        <v>63</v>
      </c>
      <c r="M64" s="127" t="s">
        <v>799</v>
      </c>
      <c r="N64" s="163" t="s">
        <v>800</v>
      </c>
      <c r="O64" s="163">
        <v>2</v>
      </c>
      <c r="P64" s="163" t="s">
        <v>801</v>
      </c>
      <c r="Q64" s="163" t="s">
        <v>281</v>
      </c>
      <c r="R64" s="163" t="s">
        <v>282</v>
      </c>
      <c r="S64" s="179" t="s">
        <v>305</v>
      </c>
      <c r="T64" s="157" t="s">
        <v>802</v>
      </c>
      <c r="U64" s="128" t="s">
        <v>401</v>
      </c>
      <c r="V64" s="178">
        <v>0.16</v>
      </c>
      <c r="W64" s="229"/>
      <c r="X64" s="163">
        <v>1</v>
      </c>
      <c r="Y64" s="163"/>
      <c r="Z64" s="163">
        <v>2</v>
      </c>
      <c r="AA64" s="134"/>
      <c r="AB64" s="134" t="s">
        <v>773</v>
      </c>
      <c r="AC64" s="134" t="s">
        <v>275</v>
      </c>
      <c r="AD64" s="134" t="s">
        <v>275</v>
      </c>
      <c r="AE64" s="134" t="s">
        <v>308</v>
      </c>
      <c r="AF64" s="134" t="s">
        <v>774</v>
      </c>
      <c r="AG64" s="134"/>
      <c r="AH64" s="134"/>
      <c r="AI64" s="134"/>
      <c r="AJ64" s="134"/>
      <c r="AK64" s="134"/>
      <c r="AL64" s="134"/>
      <c r="AM64" s="134"/>
      <c r="AN64" s="134"/>
      <c r="AO64" s="134"/>
      <c r="AP64" s="134"/>
      <c r="AQ64" s="134"/>
      <c r="AR64" s="134"/>
      <c r="AS64" s="134"/>
      <c r="AT64" s="134"/>
      <c r="AU64" s="134"/>
      <c r="AV64" s="134"/>
      <c r="AW64" s="134"/>
      <c r="AX64" s="134"/>
      <c r="AY64" s="134"/>
      <c r="AZ64" s="137" t="str">
        <f t="shared" si="0"/>
        <v>NO PROGRAMADA</v>
      </c>
      <c r="BA64" s="136" t="str">
        <f>+IF(AZ64="NO PROGRAMADA","NO PROGRAMADA",IF(AZ64=100%,[1]INTRODUCCION!$I$10,IF(AND(AZ64&lt;100%,AZ64&gt;=90%),[1]INTRODUCCION!$I$11,IF(AND(AZ64&lt;90%,AZ64&gt;=70%),[1]INTRODUCCION!$I$12,IF(AZ64&lt;=69%,[1]INTRODUCCION!$I$13,IF(AZ64&gt;100%,[1]INTRODUCCION!$I$14))))))</f>
        <v>NO PROGRAMADA</v>
      </c>
      <c r="BB64" s="137" t="str">
        <f t="shared" si="1"/>
        <v>NO PROGRAMADA</v>
      </c>
    </row>
    <row r="65" spans="1:54" ht="111" customHeight="1">
      <c r="A65" s="123">
        <v>64</v>
      </c>
      <c r="B65" s="101" t="s">
        <v>180</v>
      </c>
      <c r="C65" s="101" t="s">
        <v>803</v>
      </c>
      <c r="D65" s="99" t="s">
        <v>728</v>
      </c>
      <c r="E65" s="99" t="s">
        <v>804</v>
      </c>
      <c r="F65" s="99" t="s">
        <v>215</v>
      </c>
      <c r="G65" s="99" t="s">
        <v>729</v>
      </c>
      <c r="H65" s="99" t="s">
        <v>274</v>
      </c>
      <c r="I65" s="99" t="s">
        <v>489</v>
      </c>
      <c r="J65" s="99" t="s">
        <v>352</v>
      </c>
      <c r="K65" s="162" t="s">
        <v>805</v>
      </c>
      <c r="L65" s="126">
        <v>64</v>
      </c>
      <c r="M65" s="99" t="s">
        <v>806</v>
      </c>
      <c r="N65" s="123" t="s">
        <v>807</v>
      </c>
      <c r="O65" s="141">
        <v>1</v>
      </c>
      <c r="P65" s="163" t="s">
        <v>808</v>
      </c>
      <c r="Q65" s="123" t="s">
        <v>303</v>
      </c>
      <c r="R65" s="123" t="s">
        <v>282</v>
      </c>
      <c r="S65" s="157" t="s">
        <v>305</v>
      </c>
      <c r="T65" s="157" t="s">
        <v>809</v>
      </c>
      <c r="U65" s="157" t="s">
        <v>401</v>
      </c>
      <c r="V65" s="178">
        <v>0.33</v>
      </c>
      <c r="W65" s="233">
        <v>0.1</v>
      </c>
      <c r="X65" s="234">
        <v>0.5</v>
      </c>
      <c r="Y65" s="234">
        <v>0.75</v>
      </c>
      <c r="Z65" s="234">
        <v>1</v>
      </c>
      <c r="AA65" s="134"/>
      <c r="AB65" s="134" t="s">
        <v>810</v>
      </c>
      <c r="AC65" s="134" t="s">
        <v>811</v>
      </c>
      <c r="AD65" s="134" t="s">
        <v>812</v>
      </c>
      <c r="AE65" s="134" t="s">
        <v>308</v>
      </c>
      <c r="AF65" s="147" t="s">
        <v>813</v>
      </c>
      <c r="AG65" s="134"/>
      <c r="AH65" s="134"/>
      <c r="AI65" s="134"/>
      <c r="AJ65" s="134"/>
      <c r="AK65" s="134"/>
      <c r="AL65" s="134"/>
      <c r="AM65" s="134"/>
      <c r="AN65" s="134"/>
      <c r="AO65" s="134"/>
      <c r="AP65" s="134"/>
      <c r="AQ65" s="134"/>
      <c r="AR65" s="134"/>
      <c r="AS65" s="134"/>
      <c r="AT65" s="134"/>
      <c r="AU65" s="134"/>
      <c r="AV65" s="134"/>
      <c r="AW65" s="134"/>
      <c r="AX65" s="134"/>
      <c r="AY65" s="134"/>
      <c r="AZ65" s="137">
        <f t="shared" si="0"/>
        <v>0</v>
      </c>
      <c r="BA65" s="136" t="str">
        <f>+IF(AZ65="NO PROGRAMADA","NO PROGRAMADA",IF(AZ65=100%,[1]INTRODUCCION!$I$10,IF(AND(AZ65&lt;100%,AZ65&gt;=90%),[1]INTRODUCCION!$I$11,IF(AND(AZ65&lt;90%,AZ65&gt;=70%),[1]INTRODUCCION!$I$12,IF(AZ65&lt;=69%,[1]INTRODUCCION!$I$13,IF(AZ65&gt;100%,[1]INTRODUCCION!$I$14))))))</f>
        <v>Baja Ejecución</v>
      </c>
      <c r="BB65" s="137">
        <f t="shared" si="1"/>
        <v>0</v>
      </c>
    </row>
    <row r="66" spans="1:54" ht="111" customHeight="1">
      <c r="A66" s="123">
        <v>65</v>
      </c>
      <c r="B66" s="99" t="s">
        <v>180</v>
      </c>
      <c r="C66" s="99" t="s">
        <v>739</v>
      </c>
      <c r="D66" s="99" t="s">
        <v>728</v>
      </c>
      <c r="E66" s="99" t="s">
        <v>804</v>
      </c>
      <c r="F66" s="99" t="s">
        <v>215</v>
      </c>
      <c r="G66" s="99" t="s">
        <v>729</v>
      </c>
      <c r="H66" s="99" t="s">
        <v>741</v>
      </c>
      <c r="I66" s="99" t="s">
        <v>275</v>
      </c>
      <c r="J66" s="99" t="s">
        <v>276</v>
      </c>
      <c r="K66" s="206" t="s">
        <v>814</v>
      </c>
      <c r="L66" s="126">
        <v>65</v>
      </c>
      <c r="M66" s="126" t="s">
        <v>815</v>
      </c>
      <c r="N66" s="163" t="s">
        <v>816</v>
      </c>
      <c r="O66" s="142" t="s">
        <v>817</v>
      </c>
      <c r="P66" s="163" t="s">
        <v>818</v>
      </c>
      <c r="Q66" s="123" t="s">
        <v>303</v>
      </c>
      <c r="R66" s="123" t="s">
        <v>415</v>
      </c>
      <c r="S66" s="157" t="s">
        <v>305</v>
      </c>
      <c r="T66" s="163" t="s">
        <v>819</v>
      </c>
      <c r="U66" s="157" t="s">
        <v>401</v>
      </c>
      <c r="V66" s="178">
        <v>0.33</v>
      </c>
      <c r="W66" s="235">
        <v>0.5</v>
      </c>
      <c r="X66" s="236">
        <v>0.5</v>
      </c>
      <c r="Y66" s="236">
        <v>0.5</v>
      </c>
      <c r="Z66" s="236">
        <v>0.5</v>
      </c>
      <c r="AA66" s="237">
        <v>0.26369999999999999</v>
      </c>
      <c r="AB66" s="134" t="s">
        <v>820</v>
      </c>
      <c r="AC66" s="134" t="s">
        <v>821</v>
      </c>
      <c r="AD66" s="134" t="s">
        <v>812</v>
      </c>
      <c r="AE66" s="134" t="s">
        <v>308</v>
      </c>
      <c r="AF66" s="222" t="s">
        <v>822</v>
      </c>
      <c r="AG66" s="134"/>
      <c r="AH66" s="134"/>
      <c r="AI66" s="134"/>
      <c r="AJ66" s="134"/>
      <c r="AK66" s="134"/>
      <c r="AL66" s="134"/>
      <c r="AM66" s="134"/>
      <c r="AN66" s="134"/>
      <c r="AO66" s="134"/>
      <c r="AP66" s="134"/>
      <c r="AQ66" s="134"/>
      <c r="AR66" s="134"/>
      <c r="AS66" s="134"/>
      <c r="AT66" s="134"/>
      <c r="AU66" s="134"/>
      <c r="AV66" s="134"/>
      <c r="AW66" s="134"/>
      <c r="AX66" s="134"/>
      <c r="AY66" s="134"/>
      <c r="AZ66" s="137">
        <f t="shared" si="0"/>
        <v>0.52739999999999998</v>
      </c>
      <c r="BA66" s="136" t="str">
        <f>+IF(AZ66="NO PROGRAMADA","NO PROGRAMADA",IF(AZ66=100%,[1]INTRODUCCION!$I$10,IF(AND(AZ66&lt;100%,AZ66&gt;=90%),[1]INTRODUCCION!$I$11,IF(AND(AZ66&lt;90%,AZ66&gt;=70%),[1]INTRODUCCION!$I$12,IF(AZ66&lt;=69%,[1]INTRODUCCION!$I$13,IF(AZ66&gt;100%,[1]INTRODUCCION!$I$14))))))</f>
        <v>Baja Ejecución</v>
      </c>
      <c r="BB66" s="137">
        <f t="shared" si="1"/>
        <v>0.52739999999999998</v>
      </c>
    </row>
    <row r="67" spans="1:54" ht="111" customHeight="1">
      <c r="A67" s="123">
        <v>66</v>
      </c>
      <c r="B67" s="101" t="s">
        <v>176</v>
      </c>
      <c r="C67" s="101" t="s">
        <v>823</v>
      </c>
      <c r="D67" s="99" t="s">
        <v>728</v>
      </c>
      <c r="E67" s="99" t="s">
        <v>804</v>
      </c>
      <c r="F67" s="99" t="s">
        <v>215</v>
      </c>
      <c r="G67" s="99" t="s">
        <v>824</v>
      </c>
      <c r="H67" s="99" t="s">
        <v>274</v>
      </c>
      <c r="I67" s="99" t="s">
        <v>275</v>
      </c>
      <c r="J67" s="99" t="s">
        <v>276</v>
      </c>
      <c r="K67" s="162" t="s">
        <v>825</v>
      </c>
      <c r="L67" s="126">
        <v>66</v>
      </c>
      <c r="M67" s="99" t="s">
        <v>826</v>
      </c>
      <c r="N67" s="163" t="s">
        <v>827</v>
      </c>
      <c r="O67" s="163">
        <v>11</v>
      </c>
      <c r="P67" s="163" t="s">
        <v>828</v>
      </c>
      <c r="Q67" s="163" t="s">
        <v>281</v>
      </c>
      <c r="R67" s="163" t="s">
        <v>282</v>
      </c>
      <c r="S67" s="157" t="s">
        <v>305</v>
      </c>
      <c r="T67" s="157" t="s">
        <v>829</v>
      </c>
      <c r="U67" s="157" t="s">
        <v>401</v>
      </c>
      <c r="V67" s="178">
        <v>0.34</v>
      </c>
      <c r="W67" s="130">
        <v>2</v>
      </c>
      <c r="X67" s="128">
        <v>5</v>
      </c>
      <c r="Y67" s="128">
        <v>8</v>
      </c>
      <c r="Z67" s="128">
        <v>11</v>
      </c>
      <c r="AA67" s="134">
        <v>4</v>
      </c>
      <c r="AB67" s="134" t="s">
        <v>830</v>
      </c>
      <c r="AC67" s="134" t="s">
        <v>831</v>
      </c>
      <c r="AD67" s="134" t="s">
        <v>275</v>
      </c>
      <c r="AE67" s="134" t="s">
        <v>308</v>
      </c>
      <c r="AF67" s="147" t="s">
        <v>832</v>
      </c>
      <c r="AG67" s="134"/>
      <c r="AH67" s="134"/>
      <c r="AI67" s="134"/>
      <c r="AJ67" s="134"/>
      <c r="AK67" s="134"/>
      <c r="AL67" s="134"/>
      <c r="AM67" s="134"/>
      <c r="AN67" s="134"/>
      <c r="AO67" s="134"/>
      <c r="AP67" s="134"/>
      <c r="AQ67" s="134"/>
      <c r="AR67" s="134"/>
      <c r="AS67" s="134"/>
      <c r="AT67" s="134"/>
      <c r="AU67" s="134"/>
      <c r="AV67" s="134"/>
      <c r="AW67" s="134"/>
      <c r="AX67" s="134"/>
      <c r="AY67" s="134"/>
      <c r="AZ67" s="137">
        <f t="shared" si="0"/>
        <v>2</v>
      </c>
      <c r="BA67" s="136" t="str">
        <f>+IF(AZ67="NO PROGRAMADA","NO PROGRAMADA",IF(AZ67=100%,[1]INTRODUCCION!$I$10,IF(AND(AZ67&lt;100%,AZ67&gt;=90%),[1]INTRODUCCION!$I$11,IF(AND(AZ67&lt;90%,AZ67&gt;=70%),[1]INTRODUCCION!$I$12,IF(AZ67&lt;=69%,[1]INTRODUCCION!$I$13,IF(AZ67&gt;100%,[1]INTRODUCCION!$I$14))))))</f>
        <v>Sobre Ejecución</v>
      </c>
      <c r="BB67" s="137" t="str">
        <f t="shared" si="1"/>
        <v>100%</v>
      </c>
    </row>
    <row r="68" spans="1:54" ht="111" customHeight="1">
      <c r="A68" s="123">
        <v>67</v>
      </c>
      <c r="B68" s="101" t="s">
        <v>182</v>
      </c>
      <c r="C68" s="101" t="s">
        <v>833</v>
      </c>
      <c r="D68" s="99" t="s">
        <v>834</v>
      </c>
      <c r="E68" s="99" t="s">
        <v>834</v>
      </c>
      <c r="F68" s="99" t="s">
        <v>223</v>
      </c>
      <c r="G68" s="127" t="s">
        <v>275</v>
      </c>
      <c r="H68" s="99" t="s">
        <v>274</v>
      </c>
      <c r="I68" s="99" t="s">
        <v>351</v>
      </c>
      <c r="J68" s="99" t="s">
        <v>352</v>
      </c>
      <c r="K68" s="162" t="s">
        <v>835</v>
      </c>
      <c r="L68" s="126">
        <v>67</v>
      </c>
      <c r="M68" s="99" t="s">
        <v>836</v>
      </c>
      <c r="N68" s="163" t="s">
        <v>837</v>
      </c>
      <c r="O68" s="163">
        <v>2</v>
      </c>
      <c r="P68" s="163" t="s">
        <v>838</v>
      </c>
      <c r="Q68" s="163" t="s">
        <v>281</v>
      </c>
      <c r="R68" s="163" t="s">
        <v>282</v>
      </c>
      <c r="S68" s="157" t="s">
        <v>283</v>
      </c>
      <c r="T68" s="157" t="s">
        <v>839</v>
      </c>
      <c r="U68" s="128">
        <v>2</v>
      </c>
      <c r="V68" s="207">
        <v>0.34</v>
      </c>
      <c r="W68" s="130">
        <v>1</v>
      </c>
      <c r="X68" s="128"/>
      <c r="Y68" s="128">
        <v>2</v>
      </c>
      <c r="Z68" s="128"/>
      <c r="AA68" s="134">
        <v>0</v>
      </c>
      <c r="AB68" s="134" t="s">
        <v>840</v>
      </c>
      <c r="AC68" s="134" t="s">
        <v>841</v>
      </c>
      <c r="AD68" s="134" t="s">
        <v>286</v>
      </c>
      <c r="AE68" s="134" t="s">
        <v>308</v>
      </c>
      <c r="AF68" s="147" t="s">
        <v>842</v>
      </c>
      <c r="AG68" s="134"/>
      <c r="AH68" s="134"/>
      <c r="AI68" s="134"/>
      <c r="AJ68" s="134"/>
      <c r="AK68" s="134"/>
      <c r="AL68" s="134"/>
      <c r="AM68" s="134"/>
      <c r="AN68" s="134"/>
      <c r="AO68" s="134"/>
      <c r="AP68" s="134"/>
      <c r="AQ68" s="134"/>
      <c r="AR68" s="134"/>
      <c r="AS68" s="134"/>
      <c r="AT68" s="134"/>
      <c r="AU68" s="134"/>
      <c r="AV68" s="134"/>
      <c r="AW68" s="134"/>
      <c r="AX68" s="134"/>
      <c r="AY68" s="134"/>
      <c r="AZ68" s="137">
        <f t="shared" ref="AZ68:AZ93" si="2">+IF(W68=0,"NO PROGRAMADA",AA68/W68)</f>
        <v>0</v>
      </c>
      <c r="BA68" s="136" t="str">
        <f>+IF(AZ68="NO PROGRAMADA","NO PROGRAMADA",IF(AZ68=100%,[1]INTRODUCCION!$I$10,IF(AND(AZ68&lt;100%,AZ68&gt;=90%),[1]INTRODUCCION!$I$11,IF(AND(AZ68&lt;90%,AZ68&gt;=70%),[1]INTRODUCCION!$I$12,IF(AZ68&lt;=69%,[1]INTRODUCCION!$I$13,IF(AZ68&gt;100%,[1]INTRODUCCION!$I$14))))))</f>
        <v>Baja Ejecución</v>
      </c>
      <c r="BB68" s="137">
        <f t="shared" si="1"/>
        <v>0</v>
      </c>
    </row>
    <row r="69" spans="1:54" ht="111" customHeight="1">
      <c r="A69" s="123">
        <v>68</v>
      </c>
      <c r="B69" s="238" t="s">
        <v>182</v>
      </c>
      <c r="C69" s="101" t="s">
        <v>833</v>
      </c>
      <c r="D69" s="127" t="s">
        <v>834</v>
      </c>
      <c r="E69" s="127" t="s">
        <v>834</v>
      </c>
      <c r="F69" s="127" t="s">
        <v>228</v>
      </c>
      <c r="G69" s="127" t="s">
        <v>275</v>
      </c>
      <c r="H69" s="127" t="s">
        <v>521</v>
      </c>
      <c r="I69" s="127" t="s">
        <v>730</v>
      </c>
      <c r="J69" s="127" t="s">
        <v>352</v>
      </c>
      <c r="K69" s="148" t="s">
        <v>843</v>
      </c>
      <c r="L69" s="126">
        <v>68</v>
      </c>
      <c r="M69" s="127" t="s">
        <v>844</v>
      </c>
      <c r="N69" s="127" t="s">
        <v>845</v>
      </c>
      <c r="O69" s="127">
        <v>12</v>
      </c>
      <c r="P69" s="127" t="s">
        <v>356</v>
      </c>
      <c r="Q69" s="127" t="s">
        <v>281</v>
      </c>
      <c r="R69" s="127" t="s">
        <v>282</v>
      </c>
      <c r="S69" s="179" t="s">
        <v>305</v>
      </c>
      <c r="T69" s="179" t="s">
        <v>846</v>
      </c>
      <c r="U69" s="179">
        <v>12</v>
      </c>
      <c r="V69" s="207">
        <v>0.33</v>
      </c>
      <c r="W69" s="130">
        <v>3</v>
      </c>
      <c r="X69" s="127">
        <v>6</v>
      </c>
      <c r="Y69" s="127">
        <v>9</v>
      </c>
      <c r="Z69" s="127">
        <v>12</v>
      </c>
      <c r="AA69" s="147">
        <v>3</v>
      </c>
      <c r="AB69" s="147" t="s">
        <v>847</v>
      </c>
      <c r="AC69" s="134" t="s">
        <v>841</v>
      </c>
      <c r="AD69" s="134" t="s">
        <v>286</v>
      </c>
      <c r="AE69" s="147" t="s">
        <v>308</v>
      </c>
      <c r="AF69" s="147" t="s">
        <v>848</v>
      </c>
      <c r="AG69" s="147"/>
      <c r="AH69" s="147"/>
      <c r="AI69" s="147"/>
      <c r="AJ69" s="147"/>
      <c r="AK69" s="147"/>
      <c r="AL69" s="147"/>
      <c r="AM69" s="147"/>
      <c r="AN69" s="147"/>
      <c r="AO69" s="147"/>
      <c r="AP69" s="147"/>
      <c r="AQ69" s="147"/>
      <c r="AR69" s="147"/>
      <c r="AS69" s="147"/>
      <c r="AT69" s="147"/>
      <c r="AU69" s="147"/>
      <c r="AV69" s="147"/>
      <c r="AW69" s="147"/>
      <c r="AX69" s="147"/>
      <c r="AY69" s="147"/>
      <c r="AZ69" s="137">
        <f t="shared" si="2"/>
        <v>1</v>
      </c>
      <c r="BA69" s="136" t="str">
        <f>+IF(AZ69="NO PROGRAMADA","NO PROGRAMADA",IF(AZ69=100%,[1]INTRODUCCION!$I$10,IF(AND(AZ69&lt;100%,AZ69&gt;=90%),[1]INTRODUCCION!$I$11,IF(AND(AZ69&lt;90%,AZ69&gt;=70%),[1]INTRODUCCION!$I$12,IF(AZ69&lt;=69%,[1]INTRODUCCION!$I$13,IF(AZ69&gt;100%,[1]INTRODUCCION!$I$14))))))</f>
        <v>Ejecución Óptima</v>
      </c>
      <c r="BB69" s="137">
        <f t="shared" si="1"/>
        <v>1</v>
      </c>
    </row>
    <row r="70" spans="1:54" ht="111" customHeight="1">
      <c r="A70" s="123">
        <v>69</v>
      </c>
      <c r="B70" s="238" t="s">
        <v>182</v>
      </c>
      <c r="C70" s="101" t="s">
        <v>833</v>
      </c>
      <c r="D70" s="127" t="s">
        <v>834</v>
      </c>
      <c r="E70" s="127" t="s">
        <v>834</v>
      </c>
      <c r="F70" s="127" t="s">
        <v>228</v>
      </c>
      <c r="G70" s="127" t="s">
        <v>275</v>
      </c>
      <c r="H70" s="127" t="s">
        <v>521</v>
      </c>
      <c r="I70" s="127" t="s">
        <v>730</v>
      </c>
      <c r="J70" s="127" t="s">
        <v>352</v>
      </c>
      <c r="K70" s="148" t="s">
        <v>849</v>
      </c>
      <c r="L70" s="126">
        <v>69</v>
      </c>
      <c r="M70" s="127" t="s">
        <v>850</v>
      </c>
      <c r="N70" s="127" t="s">
        <v>851</v>
      </c>
      <c r="O70" s="127">
        <v>4</v>
      </c>
      <c r="P70" s="127" t="s">
        <v>852</v>
      </c>
      <c r="Q70" s="127" t="s">
        <v>281</v>
      </c>
      <c r="R70" s="127" t="s">
        <v>282</v>
      </c>
      <c r="S70" s="179" t="s">
        <v>305</v>
      </c>
      <c r="T70" s="179" t="s">
        <v>852</v>
      </c>
      <c r="U70" s="179">
        <v>4</v>
      </c>
      <c r="V70" s="207">
        <v>0.33</v>
      </c>
      <c r="W70" s="130">
        <v>1</v>
      </c>
      <c r="X70" s="127">
        <v>2</v>
      </c>
      <c r="Y70" s="127">
        <v>3</v>
      </c>
      <c r="Z70" s="127">
        <v>4</v>
      </c>
      <c r="AA70" s="147">
        <v>1</v>
      </c>
      <c r="AB70" s="147" t="s">
        <v>853</v>
      </c>
      <c r="AC70" s="134" t="s">
        <v>841</v>
      </c>
      <c r="AD70" s="134" t="s">
        <v>286</v>
      </c>
      <c r="AE70" s="147" t="s">
        <v>308</v>
      </c>
      <c r="AF70" s="147" t="s">
        <v>854</v>
      </c>
      <c r="AG70" s="147"/>
      <c r="AH70" s="147"/>
      <c r="AI70" s="147"/>
      <c r="AJ70" s="147"/>
      <c r="AK70" s="147"/>
      <c r="AL70" s="147"/>
      <c r="AM70" s="147"/>
      <c r="AN70" s="147"/>
      <c r="AO70" s="147"/>
      <c r="AP70" s="147"/>
      <c r="AQ70" s="147"/>
      <c r="AR70" s="147"/>
      <c r="AS70" s="147"/>
      <c r="AT70" s="147"/>
      <c r="AU70" s="147"/>
      <c r="AV70" s="147"/>
      <c r="AW70" s="147"/>
      <c r="AX70" s="147"/>
      <c r="AY70" s="147"/>
      <c r="AZ70" s="137">
        <f t="shared" si="2"/>
        <v>1</v>
      </c>
      <c r="BA70" s="136" t="str">
        <f>+IF(AZ70="NO PROGRAMADA","NO PROGRAMADA",IF(AZ70=100%,[1]INTRODUCCION!$I$10,IF(AND(AZ70&lt;100%,AZ70&gt;=90%),[1]INTRODUCCION!$I$11,IF(AND(AZ70&lt;90%,AZ70&gt;=70%),[1]INTRODUCCION!$I$12,IF(AZ70&lt;=69%,[1]INTRODUCCION!$I$13,IF(AZ70&gt;100%,[1]INTRODUCCION!$I$14))))))</f>
        <v>Ejecución Óptima</v>
      </c>
      <c r="BB70" s="137">
        <f t="shared" si="1"/>
        <v>1</v>
      </c>
    </row>
    <row r="71" spans="1:54" ht="111" customHeight="1">
      <c r="A71" s="123">
        <v>70</v>
      </c>
      <c r="B71" s="187" t="s">
        <v>182</v>
      </c>
      <c r="C71" s="101" t="s">
        <v>833</v>
      </c>
      <c r="D71" s="128" t="s">
        <v>834</v>
      </c>
      <c r="E71" s="128" t="s">
        <v>855</v>
      </c>
      <c r="F71" s="128" t="s">
        <v>226</v>
      </c>
      <c r="G71" s="127" t="s">
        <v>856</v>
      </c>
      <c r="H71" s="128" t="s">
        <v>488</v>
      </c>
      <c r="I71" s="128" t="s">
        <v>489</v>
      </c>
      <c r="J71" s="99" t="s">
        <v>352</v>
      </c>
      <c r="K71" s="125" t="s">
        <v>857</v>
      </c>
      <c r="L71" s="126">
        <v>70</v>
      </c>
      <c r="M71" s="128" t="s">
        <v>858</v>
      </c>
      <c r="N71" s="128" t="s">
        <v>859</v>
      </c>
      <c r="O71" s="127">
        <v>4</v>
      </c>
      <c r="P71" s="127" t="s">
        <v>860</v>
      </c>
      <c r="Q71" s="127" t="s">
        <v>281</v>
      </c>
      <c r="R71" s="127" t="s">
        <v>282</v>
      </c>
      <c r="S71" s="179" t="s">
        <v>283</v>
      </c>
      <c r="T71" s="179" t="s">
        <v>861</v>
      </c>
      <c r="U71" s="179">
        <v>0</v>
      </c>
      <c r="V71" s="141">
        <v>0.17</v>
      </c>
      <c r="W71" s="130">
        <v>0</v>
      </c>
      <c r="X71" s="127">
        <v>0</v>
      </c>
      <c r="Y71" s="127">
        <v>2</v>
      </c>
      <c r="Z71" s="127">
        <v>4</v>
      </c>
      <c r="AA71" s="144">
        <v>0</v>
      </c>
      <c r="AB71" s="134"/>
      <c r="AC71" s="134"/>
      <c r="AD71" s="134"/>
      <c r="AE71" s="134" t="s">
        <v>275</v>
      </c>
      <c r="AF71" s="134" t="s">
        <v>862</v>
      </c>
      <c r="AG71" s="134"/>
      <c r="AH71" s="134"/>
      <c r="AI71" s="134"/>
      <c r="AJ71" s="134"/>
      <c r="AK71" s="134"/>
      <c r="AL71" s="134"/>
      <c r="AM71" s="134"/>
      <c r="AN71" s="134"/>
      <c r="AO71" s="134"/>
      <c r="AP71" s="134"/>
      <c r="AQ71" s="134"/>
      <c r="AR71" s="134"/>
      <c r="AS71" s="134"/>
      <c r="AT71" s="134"/>
      <c r="AU71" s="134"/>
      <c r="AV71" s="134"/>
      <c r="AW71" s="134"/>
      <c r="AX71" s="134"/>
      <c r="AY71" s="134"/>
      <c r="AZ71" s="137" t="str">
        <f t="shared" si="2"/>
        <v>NO PROGRAMADA</v>
      </c>
      <c r="BA71" s="136" t="str">
        <f>+IF(AZ71="NO PROGRAMADA","NO PROGRAMADA",IF(AZ71=100%,[1]INTRODUCCION!$I$10,IF(AND(AZ71&lt;100%,AZ71&gt;=90%),[1]INTRODUCCION!$I$11,IF(AND(AZ71&lt;90%,AZ71&gt;=70%),[1]INTRODUCCION!$I$12,IF(AZ71&lt;=69%,[1]INTRODUCCION!$I$13,IF(AZ71&gt;100%,[1]INTRODUCCION!$I$14))))))</f>
        <v>NO PROGRAMADA</v>
      </c>
      <c r="BB71" s="137" t="str">
        <f t="shared" si="1"/>
        <v>NO PROGRAMADA</v>
      </c>
    </row>
    <row r="72" spans="1:54" ht="111" customHeight="1">
      <c r="A72" s="123">
        <v>71</v>
      </c>
      <c r="B72" s="187" t="s">
        <v>182</v>
      </c>
      <c r="C72" s="101" t="s">
        <v>833</v>
      </c>
      <c r="D72" s="128" t="s">
        <v>834</v>
      </c>
      <c r="E72" s="128" t="s">
        <v>855</v>
      </c>
      <c r="F72" s="128" t="s">
        <v>226</v>
      </c>
      <c r="G72" s="128" t="s">
        <v>273</v>
      </c>
      <c r="H72" s="128" t="s">
        <v>488</v>
      </c>
      <c r="I72" s="128" t="s">
        <v>275</v>
      </c>
      <c r="J72" s="128" t="s">
        <v>275</v>
      </c>
      <c r="K72" s="159" t="s">
        <v>863</v>
      </c>
      <c r="L72" s="126">
        <v>71</v>
      </c>
      <c r="M72" s="128" t="s">
        <v>864</v>
      </c>
      <c r="N72" s="127" t="s">
        <v>865</v>
      </c>
      <c r="O72" s="142">
        <v>0.96</v>
      </c>
      <c r="P72" s="128" t="s">
        <v>866</v>
      </c>
      <c r="Q72" s="128" t="s">
        <v>303</v>
      </c>
      <c r="R72" s="127" t="s">
        <v>304</v>
      </c>
      <c r="S72" s="157" t="s">
        <v>305</v>
      </c>
      <c r="T72" s="157" t="s">
        <v>867</v>
      </c>
      <c r="U72" s="157">
        <v>98</v>
      </c>
      <c r="V72" s="141">
        <v>0.17</v>
      </c>
      <c r="W72" s="149">
        <v>0.96</v>
      </c>
      <c r="X72" s="142">
        <v>0.96</v>
      </c>
      <c r="Y72" s="142">
        <v>0.96</v>
      </c>
      <c r="Z72" s="142">
        <v>0.96</v>
      </c>
      <c r="AA72" s="144">
        <v>1</v>
      </c>
      <c r="AB72" s="160" t="s">
        <v>868</v>
      </c>
      <c r="AC72" s="134" t="s">
        <v>384</v>
      </c>
      <c r="AD72" s="134" t="s">
        <v>275</v>
      </c>
      <c r="AE72" s="134" t="s">
        <v>308</v>
      </c>
      <c r="AF72" s="147" t="s">
        <v>869</v>
      </c>
      <c r="AG72" s="134"/>
      <c r="AH72" s="134"/>
      <c r="AI72" s="134"/>
      <c r="AJ72" s="134"/>
      <c r="AK72" s="134"/>
      <c r="AL72" s="134"/>
      <c r="AM72" s="134"/>
      <c r="AN72" s="134"/>
      <c r="AO72" s="134"/>
      <c r="AP72" s="134"/>
      <c r="AQ72" s="134"/>
      <c r="AR72" s="134"/>
      <c r="AS72" s="134"/>
      <c r="AT72" s="134"/>
      <c r="AU72" s="134"/>
      <c r="AV72" s="134"/>
      <c r="AW72" s="134"/>
      <c r="AX72" s="134"/>
      <c r="AY72" s="134"/>
      <c r="AZ72" s="137">
        <f t="shared" si="2"/>
        <v>1.0416666666666667</v>
      </c>
      <c r="BA72" s="136" t="str">
        <f>+IF(AZ72="NO PROGRAMADA","NO PROGRAMADA",IF(AZ72=100%,[1]INTRODUCCION!$I$10,IF(AND(AZ72&lt;100%,AZ72&gt;=90%),[1]INTRODUCCION!$I$11,IF(AND(AZ72&lt;90%,AZ72&gt;=70%),[1]INTRODUCCION!$I$12,IF(AZ72&lt;=69%,[1]INTRODUCCION!$I$13,IF(AZ72&gt;100%,[1]INTRODUCCION!$I$14))))))</f>
        <v>Sobre Ejecución</v>
      </c>
      <c r="BB72" s="137" t="str">
        <f t="shared" si="1"/>
        <v>100%</v>
      </c>
    </row>
    <row r="73" spans="1:54" ht="111" customHeight="1">
      <c r="A73" s="123">
        <v>72</v>
      </c>
      <c r="B73" s="187" t="s">
        <v>182</v>
      </c>
      <c r="C73" s="101" t="s">
        <v>833</v>
      </c>
      <c r="D73" s="128" t="s">
        <v>834</v>
      </c>
      <c r="E73" s="128" t="s">
        <v>855</v>
      </c>
      <c r="F73" s="128" t="s">
        <v>226</v>
      </c>
      <c r="G73" s="128" t="s">
        <v>273</v>
      </c>
      <c r="H73" s="128" t="s">
        <v>488</v>
      </c>
      <c r="I73" s="128" t="s">
        <v>275</v>
      </c>
      <c r="J73" s="128" t="s">
        <v>275</v>
      </c>
      <c r="K73" s="159" t="s">
        <v>870</v>
      </c>
      <c r="L73" s="126">
        <v>72</v>
      </c>
      <c r="M73" s="128" t="s">
        <v>871</v>
      </c>
      <c r="N73" s="127" t="s">
        <v>872</v>
      </c>
      <c r="O73" s="142">
        <v>0.95</v>
      </c>
      <c r="P73" s="128" t="s">
        <v>873</v>
      </c>
      <c r="Q73" s="128" t="s">
        <v>303</v>
      </c>
      <c r="R73" s="128" t="s">
        <v>415</v>
      </c>
      <c r="S73" s="157" t="s">
        <v>305</v>
      </c>
      <c r="T73" s="157" t="s">
        <v>874</v>
      </c>
      <c r="U73" s="157">
        <v>95</v>
      </c>
      <c r="V73" s="141">
        <v>0.17</v>
      </c>
      <c r="W73" s="149">
        <v>0.95</v>
      </c>
      <c r="X73" s="142">
        <v>0.95</v>
      </c>
      <c r="Y73" s="142">
        <v>0.95</v>
      </c>
      <c r="Z73" s="142">
        <v>0.95</v>
      </c>
      <c r="AA73" s="237">
        <v>0.97</v>
      </c>
      <c r="AB73" s="160" t="s">
        <v>875</v>
      </c>
      <c r="AC73" s="134" t="s">
        <v>384</v>
      </c>
      <c r="AD73" s="134" t="s">
        <v>275</v>
      </c>
      <c r="AE73" s="134" t="s">
        <v>308</v>
      </c>
      <c r="AF73" s="222" t="s">
        <v>876</v>
      </c>
      <c r="AG73" s="134"/>
      <c r="AH73" s="134"/>
      <c r="AI73" s="134"/>
      <c r="AJ73" s="134"/>
      <c r="AK73" s="134"/>
      <c r="AL73" s="134"/>
      <c r="AM73" s="134"/>
      <c r="AN73" s="134"/>
      <c r="AO73" s="134"/>
      <c r="AP73" s="134"/>
      <c r="AQ73" s="134"/>
      <c r="AR73" s="134"/>
      <c r="AS73" s="134"/>
      <c r="AT73" s="134"/>
      <c r="AU73" s="134"/>
      <c r="AV73" s="134"/>
      <c r="AW73" s="134"/>
      <c r="AX73" s="134"/>
      <c r="AY73" s="134"/>
      <c r="AZ73" s="137">
        <f t="shared" si="2"/>
        <v>1.0210526315789474</v>
      </c>
      <c r="BA73" s="136" t="str">
        <f>+IF(AZ73="NO PROGRAMADA","NO PROGRAMADA",IF(AZ73=100%,[1]INTRODUCCION!$I$10,IF(AND(AZ73&lt;100%,AZ73&gt;=90%),[1]INTRODUCCION!$I$11,IF(AND(AZ73&lt;90%,AZ73&gt;=70%),[1]INTRODUCCION!$I$12,IF(AZ73&lt;=69%,[1]INTRODUCCION!$I$13,IF(AZ73&gt;100%,[1]INTRODUCCION!$I$14))))))</f>
        <v>Sobre Ejecución</v>
      </c>
      <c r="BB73" s="137" t="str">
        <f t="shared" si="1"/>
        <v>100%</v>
      </c>
    </row>
    <row r="74" spans="1:54" ht="111" customHeight="1">
      <c r="A74" s="123">
        <v>73</v>
      </c>
      <c r="B74" s="101" t="s">
        <v>182</v>
      </c>
      <c r="C74" s="101" t="s">
        <v>833</v>
      </c>
      <c r="D74" s="128" t="s">
        <v>834</v>
      </c>
      <c r="E74" s="128" t="s">
        <v>855</v>
      </c>
      <c r="F74" s="128" t="s">
        <v>226</v>
      </c>
      <c r="G74" s="128" t="s">
        <v>273</v>
      </c>
      <c r="H74" s="128" t="s">
        <v>488</v>
      </c>
      <c r="I74" s="128" t="s">
        <v>489</v>
      </c>
      <c r="J74" s="128" t="s">
        <v>352</v>
      </c>
      <c r="K74" s="199" t="s">
        <v>877</v>
      </c>
      <c r="L74" s="126">
        <v>73</v>
      </c>
      <c r="M74" s="99" t="s">
        <v>878</v>
      </c>
      <c r="N74" s="213" t="s">
        <v>879</v>
      </c>
      <c r="O74" s="141">
        <v>1</v>
      </c>
      <c r="P74" s="213" t="s">
        <v>880</v>
      </c>
      <c r="Q74" s="213" t="s">
        <v>303</v>
      </c>
      <c r="R74" s="213" t="s">
        <v>282</v>
      </c>
      <c r="S74" s="239" t="s">
        <v>305</v>
      </c>
      <c r="T74" s="240" t="s">
        <v>881</v>
      </c>
      <c r="U74" s="241">
        <v>1</v>
      </c>
      <c r="V74" s="141">
        <v>0.17</v>
      </c>
      <c r="W74" s="143">
        <v>0</v>
      </c>
      <c r="X74" s="141">
        <v>0</v>
      </c>
      <c r="Y74" s="141">
        <v>0</v>
      </c>
      <c r="Z74" s="241">
        <v>1</v>
      </c>
      <c r="AA74" s="237"/>
      <c r="AB74" s="242" t="s">
        <v>882</v>
      </c>
      <c r="AC74" s="134" t="s">
        <v>384</v>
      </c>
      <c r="AD74" s="134" t="s">
        <v>275</v>
      </c>
      <c r="AE74" s="134" t="s">
        <v>308</v>
      </c>
      <c r="AF74" s="147" t="s">
        <v>883</v>
      </c>
      <c r="AG74" s="134"/>
      <c r="AH74" s="134"/>
      <c r="AI74" s="134"/>
      <c r="AJ74" s="134"/>
      <c r="AK74" s="134"/>
      <c r="AL74" s="134"/>
      <c r="AM74" s="134"/>
      <c r="AN74" s="134"/>
      <c r="AO74" s="134"/>
      <c r="AP74" s="134"/>
      <c r="AQ74" s="134"/>
      <c r="AR74" s="134"/>
      <c r="AS74" s="134"/>
      <c r="AT74" s="134"/>
      <c r="AU74" s="134"/>
      <c r="AV74" s="134"/>
      <c r="AW74" s="134"/>
      <c r="AX74" s="134"/>
      <c r="AY74" s="134"/>
      <c r="AZ74" s="137" t="str">
        <f t="shared" si="2"/>
        <v>NO PROGRAMADA</v>
      </c>
      <c r="BA74" s="136" t="str">
        <f>+IF(AZ74="NO PROGRAMADA","NO PROGRAMADA",IF(AZ74=100%,[1]INTRODUCCION!$I$10,IF(AND(AZ74&lt;100%,AZ74&gt;=90%),[1]INTRODUCCION!$I$11,IF(AND(AZ74&lt;90%,AZ74&gt;=70%),[1]INTRODUCCION!$I$12,IF(AZ74&lt;=69%,[1]INTRODUCCION!$I$13,IF(AZ74&gt;100%,[1]INTRODUCCION!$I$14))))))</f>
        <v>NO PROGRAMADA</v>
      </c>
      <c r="BB74" s="137" t="str">
        <f t="shared" si="1"/>
        <v>NO PROGRAMADA</v>
      </c>
    </row>
    <row r="75" spans="1:54" ht="111" customHeight="1">
      <c r="A75" s="123">
        <v>74</v>
      </c>
      <c r="B75" s="101" t="s">
        <v>182</v>
      </c>
      <c r="C75" s="101" t="s">
        <v>833</v>
      </c>
      <c r="D75" s="99" t="s">
        <v>834</v>
      </c>
      <c r="E75" s="99" t="s">
        <v>855</v>
      </c>
      <c r="F75" s="213" t="s">
        <v>226</v>
      </c>
      <c r="G75" s="213" t="s">
        <v>273</v>
      </c>
      <c r="H75" s="213" t="s">
        <v>884</v>
      </c>
      <c r="I75" s="128" t="s">
        <v>885</v>
      </c>
      <c r="J75" s="128" t="s">
        <v>352</v>
      </c>
      <c r="K75" s="199" t="s">
        <v>886</v>
      </c>
      <c r="L75" s="126">
        <v>74</v>
      </c>
      <c r="M75" s="213" t="s">
        <v>887</v>
      </c>
      <c r="N75" s="99" t="s">
        <v>888</v>
      </c>
      <c r="O75" s="99">
        <v>9</v>
      </c>
      <c r="P75" s="213" t="s">
        <v>889</v>
      </c>
      <c r="Q75" s="213" t="s">
        <v>281</v>
      </c>
      <c r="R75" s="213" t="s">
        <v>282</v>
      </c>
      <c r="S75" s="239" t="s">
        <v>305</v>
      </c>
      <c r="T75" s="240" t="s">
        <v>881</v>
      </c>
      <c r="U75" s="240">
        <v>9</v>
      </c>
      <c r="V75" s="141">
        <v>0.16</v>
      </c>
      <c r="W75" s="130">
        <v>0</v>
      </c>
      <c r="X75" s="127">
        <v>0</v>
      </c>
      <c r="Y75" s="127">
        <v>0</v>
      </c>
      <c r="Z75" s="127">
        <v>9</v>
      </c>
      <c r="AA75" s="144"/>
      <c r="AB75" s="160" t="s">
        <v>890</v>
      </c>
      <c r="AC75" s="134" t="s">
        <v>275</v>
      </c>
      <c r="AD75" s="134" t="s">
        <v>275</v>
      </c>
      <c r="AE75" s="134" t="s">
        <v>275</v>
      </c>
      <c r="AF75" s="243" t="s">
        <v>891</v>
      </c>
      <c r="AG75" s="134"/>
      <c r="AH75" s="134"/>
      <c r="AI75" s="134"/>
      <c r="AJ75" s="134"/>
      <c r="AK75" s="134"/>
      <c r="AL75" s="134"/>
      <c r="AM75" s="134"/>
      <c r="AN75" s="134"/>
      <c r="AO75" s="134"/>
      <c r="AP75" s="134"/>
      <c r="AQ75" s="134"/>
      <c r="AR75" s="134"/>
      <c r="AS75" s="134"/>
      <c r="AT75" s="134"/>
      <c r="AU75" s="134"/>
      <c r="AV75" s="134"/>
      <c r="AW75" s="134"/>
      <c r="AX75" s="134"/>
      <c r="AY75" s="134"/>
      <c r="AZ75" s="137" t="str">
        <f t="shared" si="2"/>
        <v>NO PROGRAMADA</v>
      </c>
      <c r="BA75" s="136" t="str">
        <f>+IF(AZ75="NO PROGRAMADA","NO PROGRAMADA",IF(AZ75=100%,[1]INTRODUCCION!$I$10,IF(AND(AZ75&lt;100%,AZ75&gt;=90%),[1]INTRODUCCION!$I$11,IF(AND(AZ75&lt;90%,AZ75&gt;=70%),[1]INTRODUCCION!$I$12,IF(AZ75&lt;=69%,[1]INTRODUCCION!$I$13,IF(AZ75&gt;100%,[1]INTRODUCCION!$I$14))))))</f>
        <v>NO PROGRAMADA</v>
      </c>
      <c r="BB75" s="137" t="str">
        <f t="shared" si="1"/>
        <v>NO PROGRAMADA</v>
      </c>
    </row>
    <row r="76" spans="1:54" ht="111" customHeight="1">
      <c r="A76" s="123">
        <v>75</v>
      </c>
      <c r="B76" s="101" t="s">
        <v>182</v>
      </c>
      <c r="C76" s="101" t="s">
        <v>833</v>
      </c>
      <c r="D76" s="99" t="s">
        <v>834</v>
      </c>
      <c r="E76" s="99" t="s">
        <v>855</v>
      </c>
      <c r="F76" s="213" t="s">
        <v>226</v>
      </c>
      <c r="G76" s="213" t="s">
        <v>273</v>
      </c>
      <c r="H76" s="213" t="s">
        <v>884</v>
      </c>
      <c r="I76" s="213" t="s">
        <v>892</v>
      </c>
      <c r="J76" s="128" t="s">
        <v>352</v>
      </c>
      <c r="K76" s="199" t="s">
        <v>893</v>
      </c>
      <c r="L76" s="126">
        <v>75</v>
      </c>
      <c r="M76" s="213" t="s">
        <v>887</v>
      </c>
      <c r="N76" s="99" t="s">
        <v>888</v>
      </c>
      <c r="O76" s="99">
        <v>5</v>
      </c>
      <c r="P76" s="213" t="s">
        <v>894</v>
      </c>
      <c r="Q76" s="213" t="s">
        <v>281</v>
      </c>
      <c r="R76" s="213" t="s">
        <v>282</v>
      </c>
      <c r="S76" s="239" t="s">
        <v>305</v>
      </c>
      <c r="T76" s="240" t="s">
        <v>881</v>
      </c>
      <c r="U76" s="244">
        <v>5</v>
      </c>
      <c r="V76" s="141">
        <v>0.16</v>
      </c>
      <c r="W76" s="130">
        <v>0</v>
      </c>
      <c r="X76" s="127">
        <v>0</v>
      </c>
      <c r="Y76" s="127">
        <v>0</v>
      </c>
      <c r="Z76" s="127">
        <v>5</v>
      </c>
      <c r="AA76" s="144">
        <v>0</v>
      </c>
      <c r="AB76" s="160" t="s">
        <v>895</v>
      </c>
      <c r="AC76" s="134" t="s">
        <v>275</v>
      </c>
      <c r="AD76" s="134" t="s">
        <v>275</v>
      </c>
      <c r="AE76" s="134" t="s">
        <v>275</v>
      </c>
      <c r="AF76" s="243" t="s">
        <v>896</v>
      </c>
      <c r="AG76" s="134"/>
      <c r="AH76" s="134"/>
      <c r="AI76" s="134"/>
      <c r="AJ76" s="134"/>
      <c r="AK76" s="134"/>
      <c r="AL76" s="134"/>
      <c r="AM76" s="134"/>
      <c r="AN76" s="134"/>
      <c r="AO76" s="134"/>
      <c r="AP76" s="134"/>
      <c r="AQ76" s="134"/>
      <c r="AR76" s="134"/>
      <c r="AS76" s="134"/>
      <c r="AT76" s="134"/>
      <c r="AU76" s="134"/>
      <c r="AV76" s="134"/>
      <c r="AW76" s="134"/>
      <c r="AX76" s="134"/>
      <c r="AY76" s="134"/>
      <c r="AZ76" s="137" t="str">
        <f t="shared" si="2"/>
        <v>NO PROGRAMADA</v>
      </c>
      <c r="BA76" s="136" t="str">
        <f>+IF(AZ76="NO PROGRAMADA","NO PROGRAMADA",IF(AZ76=100%,[1]INTRODUCCION!$I$10,IF(AND(AZ76&lt;100%,AZ76&gt;=90%),[1]INTRODUCCION!$I$11,IF(AND(AZ76&lt;90%,AZ76&gt;=70%),[1]INTRODUCCION!$I$12,IF(AZ76&lt;=69%,[1]INTRODUCCION!$I$13,IF(AZ76&gt;100%,[1]INTRODUCCION!$I$14))))))</f>
        <v>NO PROGRAMADA</v>
      </c>
      <c r="BB76" s="137" t="str">
        <f t="shared" ref="BB76:BB93" si="3">+IF(W76=0,"NO PROGRAMADA",IF(AA76/W76&gt;100%,"100%",AA76/W76))</f>
        <v>NO PROGRAMADA</v>
      </c>
    </row>
    <row r="77" spans="1:54" ht="111" customHeight="1">
      <c r="A77" s="123">
        <v>76</v>
      </c>
      <c r="B77" s="128" t="s">
        <v>182</v>
      </c>
      <c r="C77" s="128" t="s">
        <v>897</v>
      </c>
      <c r="D77" s="128" t="s">
        <v>834</v>
      </c>
      <c r="E77" s="128" t="s">
        <v>898</v>
      </c>
      <c r="F77" s="128" t="s">
        <v>227</v>
      </c>
      <c r="G77" s="128" t="s">
        <v>275</v>
      </c>
      <c r="H77" s="128" t="s">
        <v>899</v>
      </c>
      <c r="I77" s="128" t="s">
        <v>900</v>
      </c>
      <c r="J77" s="128" t="s">
        <v>352</v>
      </c>
      <c r="K77" s="125" t="s">
        <v>901</v>
      </c>
      <c r="L77" s="126">
        <v>76</v>
      </c>
      <c r="M77" s="128" t="s">
        <v>902</v>
      </c>
      <c r="N77" s="128" t="s">
        <v>903</v>
      </c>
      <c r="O77" s="142">
        <v>1</v>
      </c>
      <c r="P77" s="128" t="s">
        <v>904</v>
      </c>
      <c r="Q77" s="127" t="s">
        <v>303</v>
      </c>
      <c r="R77" s="127" t="s">
        <v>282</v>
      </c>
      <c r="S77" s="128" t="s">
        <v>283</v>
      </c>
      <c r="T77" s="128" t="s">
        <v>905</v>
      </c>
      <c r="U77" s="142">
        <v>0.99</v>
      </c>
      <c r="V77" s="142">
        <v>0.4</v>
      </c>
      <c r="W77" s="149">
        <v>0.15</v>
      </c>
      <c r="X77" s="142">
        <v>0.5</v>
      </c>
      <c r="Y77" s="142">
        <v>0.75</v>
      </c>
      <c r="Z77" s="142">
        <v>1</v>
      </c>
      <c r="AA77" s="188">
        <v>0.22</v>
      </c>
      <c r="AB77" s="226" t="s">
        <v>906</v>
      </c>
      <c r="AC77" s="190" t="s">
        <v>907</v>
      </c>
      <c r="AD77" s="190" t="s">
        <v>908</v>
      </c>
      <c r="AE77" s="134" t="s">
        <v>308</v>
      </c>
      <c r="AF77" s="191" t="s">
        <v>909</v>
      </c>
      <c r="AG77" s="190"/>
      <c r="AH77" s="190"/>
      <c r="AI77" s="190"/>
      <c r="AJ77" s="190"/>
      <c r="AK77" s="190"/>
      <c r="AL77" s="190"/>
      <c r="AM77" s="190"/>
      <c r="AN77" s="190"/>
      <c r="AO77" s="190"/>
      <c r="AP77" s="190"/>
      <c r="AQ77" s="190"/>
      <c r="AR77" s="190"/>
      <c r="AS77" s="190"/>
      <c r="AT77" s="190"/>
      <c r="AU77" s="190"/>
      <c r="AV77" s="190"/>
      <c r="AW77" s="190"/>
      <c r="AX77" s="190"/>
      <c r="AY77" s="190"/>
      <c r="AZ77" s="137">
        <f t="shared" si="2"/>
        <v>1.4666666666666668</v>
      </c>
      <c r="BA77" s="136" t="str">
        <f>+IF(AZ77="NO PROGRAMADA","NO PROGRAMADA",IF(AZ77=100%,[1]INTRODUCCION!$I$10,IF(AND(AZ77&lt;100%,AZ77&gt;=90%),[1]INTRODUCCION!$I$11,IF(AND(AZ77&lt;90%,AZ77&gt;=70%),[1]INTRODUCCION!$I$12,IF(AZ77&lt;=69%,[1]INTRODUCCION!$I$13,IF(AZ77&gt;100%,[1]INTRODUCCION!$I$14))))))</f>
        <v>Sobre Ejecución</v>
      </c>
      <c r="BB77" s="137" t="str">
        <f t="shared" si="3"/>
        <v>100%</v>
      </c>
    </row>
    <row r="78" spans="1:54" ht="111" customHeight="1">
      <c r="A78" s="123">
        <v>77</v>
      </c>
      <c r="B78" s="187" t="s">
        <v>182</v>
      </c>
      <c r="C78" s="187" t="s">
        <v>897</v>
      </c>
      <c r="D78" s="128" t="s">
        <v>834</v>
      </c>
      <c r="E78" s="128" t="s">
        <v>898</v>
      </c>
      <c r="F78" s="128" t="s">
        <v>227</v>
      </c>
      <c r="G78" s="128" t="s">
        <v>275</v>
      </c>
      <c r="H78" s="128" t="s">
        <v>899</v>
      </c>
      <c r="I78" s="128" t="s">
        <v>900</v>
      </c>
      <c r="J78" s="128" t="s">
        <v>352</v>
      </c>
      <c r="K78" s="125" t="s">
        <v>910</v>
      </c>
      <c r="L78" s="126">
        <v>77</v>
      </c>
      <c r="M78" s="128" t="s">
        <v>911</v>
      </c>
      <c r="N78" s="128" t="s">
        <v>784</v>
      </c>
      <c r="O78" s="128">
        <v>4</v>
      </c>
      <c r="P78" s="128" t="s">
        <v>912</v>
      </c>
      <c r="Q78" s="128" t="s">
        <v>281</v>
      </c>
      <c r="R78" s="128" t="s">
        <v>282</v>
      </c>
      <c r="S78" s="157" t="s">
        <v>305</v>
      </c>
      <c r="T78" s="157" t="s">
        <v>913</v>
      </c>
      <c r="U78" s="157">
        <v>0</v>
      </c>
      <c r="V78" s="142">
        <v>0.1</v>
      </c>
      <c r="W78" s="130">
        <v>1</v>
      </c>
      <c r="X78" s="128">
        <v>2</v>
      </c>
      <c r="Y78" s="128">
        <v>3</v>
      </c>
      <c r="Z78" s="128">
        <v>4</v>
      </c>
      <c r="AA78" s="134">
        <v>1</v>
      </c>
      <c r="AB78" s="134" t="s">
        <v>914</v>
      </c>
      <c r="AC78" s="134" t="s">
        <v>275</v>
      </c>
      <c r="AD78" s="134" t="s">
        <v>275</v>
      </c>
      <c r="AE78" s="134" t="s">
        <v>308</v>
      </c>
      <c r="AF78" s="222" t="s">
        <v>915</v>
      </c>
      <c r="AG78" s="134"/>
      <c r="AH78" s="134"/>
      <c r="AI78" s="134"/>
      <c r="AJ78" s="134"/>
      <c r="AK78" s="134"/>
      <c r="AL78" s="134"/>
      <c r="AM78" s="134"/>
      <c r="AN78" s="134"/>
      <c r="AO78" s="134"/>
      <c r="AP78" s="134"/>
      <c r="AQ78" s="134"/>
      <c r="AR78" s="134"/>
      <c r="AS78" s="134"/>
      <c r="AT78" s="134"/>
      <c r="AU78" s="134"/>
      <c r="AV78" s="134"/>
      <c r="AW78" s="134"/>
      <c r="AX78" s="134"/>
      <c r="AY78" s="134"/>
      <c r="AZ78" s="137">
        <f t="shared" si="2"/>
        <v>1</v>
      </c>
      <c r="BA78" s="136" t="str">
        <f>+IF(AZ78="NO PROGRAMADA","NO PROGRAMADA",IF(AZ78=100%,[1]INTRODUCCION!$I$10,IF(AND(AZ78&lt;100%,AZ78&gt;=90%),[1]INTRODUCCION!$I$11,IF(AND(AZ78&lt;90%,AZ78&gt;=70%),[1]INTRODUCCION!$I$12,IF(AZ78&lt;=69%,[1]INTRODUCCION!$I$13,IF(AZ78&gt;100%,[1]INTRODUCCION!$I$14))))))</f>
        <v>Ejecución Óptima</v>
      </c>
      <c r="BB78" s="137">
        <f t="shared" si="3"/>
        <v>1</v>
      </c>
    </row>
    <row r="79" spans="1:54" ht="111" customHeight="1">
      <c r="A79" s="123">
        <v>78</v>
      </c>
      <c r="B79" s="187" t="s">
        <v>182</v>
      </c>
      <c r="C79" s="187" t="s">
        <v>897</v>
      </c>
      <c r="D79" s="128" t="s">
        <v>834</v>
      </c>
      <c r="E79" s="128" t="s">
        <v>898</v>
      </c>
      <c r="F79" s="128" t="s">
        <v>227</v>
      </c>
      <c r="G79" s="128" t="s">
        <v>275</v>
      </c>
      <c r="H79" s="128" t="s">
        <v>899</v>
      </c>
      <c r="I79" s="128" t="s">
        <v>916</v>
      </c>
      <c r="J79" s="128" t="s">
        <v>352</v>
      </c>
      <c r="K79" s="125" t="s">
        <v>917</v>
      </c>
      <c r="L79" s="126">
        <v>78</v>
      </c>
      <c r="M79" s="128" t="s">
        <v>918</v>
      </c>
      <c r="N79" s="128" t="s">
        <v>919</v>
      </c>
      <c r="O79" s="207">
        <v>0.9</v>
      </c>
      <c r="P79" s="128" t="s">
        <v>904</v>
      </c>
      <c r="Q79" s="127" t="s">
        <v>303</v>
      </c>
      <c r="R79" s="127" t="s">
        <v>282</v>
      </c>
      <c r="S79" s="157" t="s">
        <v>283</v>
      </c>
      <c r="T79" s="157" t="s">
        <v>905</v>
      </c>
      <c r="U79" s="165">
        <v>0.82</v>
      </c>
      <c r="V79" s="142">
        <v>0.1</v>
      </c>
      <c r="W79" s="149">
        <v>0.1</v>
      </c>
      <c r="X79" s="142">
        <v>0.2</v>
      </c>
      <c r="Y79" s="142">
        <v>0.5</v>
      </c>
      <c r="Z79" s="142">
        <v>0.9</v>
      </c>
      <c r="AA79" s="144">
        <v>0.1</v>
      </c>
      <c r="AB79" s="134" t="s">
        <v>920</v>
      </c>
      <c r="AC79" s="190" t="s">
        <v>921</v>
      </c>
      <c r="AD79" s="190" t="s">
        <v>908</v>
      </c>
      <c r="AE79" s="134" t="s">
        <v>308</v>
      </c>
      <c r="AF79" s="147" t="s">
        <v>922</v>
      </c>
      <c r="AG79" s="134"/>
      <c r="AH79" s="134"/>
      <c r="AI79" s="134"/>
      <c r="AJ79" s="134"/>
      <c r="AK79" s="134"/>
      <c r="AL79" s="134"/>
      <c r="AM79" s="134"/>
      <c r="AN79" s="134"/>
      <c r="AO79" s="134"/>
      <c r="AP79" s="134"/>
      <c r="AQ79" s="134"/>
      <c r="AR79" s="134"/>
      <c r="AS79" s="134"/>
      <c r="AT79" s="134"/>
      <c r="AU79" s="134"/>
      <c r="AV79" s="134"/>
      <c r="AW79" s="134"/>
      <c r="AX79" s="134"/>
      <c r="AY79" s="134"/>
      <c r="AZ79" s="137">
        <f t="shared" si="2"/>
        <v>1</v>
      </c>
      <c r="BA79" s="136" t="str">
        <f>+IF(AZ79="NO PROGRAMADA","NO PROGRAMADA",IF(AZ79=100%,[1]INTRODUCCION!$I$10,IF(AND(AZ79&lt;100%,AZ79&gt;=90%),[1]INTRODUCCION!$I$11,IF(AND(AZ79&lt;90%,AZ79&gt;=70%),[1]INTRODUCCION!$I$12,IF(AZ79&lt;=69%,[1]INTRODUCCION!$I$13,IF(AZ79&gt;100%,[1]INTRODUCCION!$I$14))))))</f>
        <v>Ejecución Óptima</v>
      </c>
      <c r="BB79" s="137">
        <f t="shared" si="3"/>
        <v>1</v>
      </c>
    </row>
    <row r="80" spans="1:54" ht="111" customHeight="1">
      <c r="A80" s="123">
        <v>79</v>
      </c>
      <c r="B80" s="238" t="s">
        <v>182</v>
      </c>
      <c r="C80" s="187" t="s">
        <v>897</v>
      </c>
      <c r="D80" s="127" t="s">
        <v>834</v>
      </c>
      <c r="E80" s="127" t="s">
        <v>898</v>
      </c>
      <c r="F80" s="127" t="s">
        <v>227</v>
      </c>
      <c r="G80" s="127" t="s">
        <v>275</v>
      </c>
      <c r="H80" s="127" t="s">
        <v>899</v>
      </c>
      <c r="I80" s="127" t="s">
        <v>923</v>
      </c>
      <c r="J80" s="127" t="s">
        <v>352</v>
      </c>
      <c r="K80" s="148" t="s">
        <v>924</v>
      </c>
      <c r="L80" s="126">
        <v>79</v>
      </c>
      <c r="M80" s="127" t="s">
        <v>925</v>
      </c>
      <c r="N80" s="127" t="s">
        <v>926</v>
      </c>
      <c r="O80" s="207">
        <v>1</v>
      </c>
      <c r="P80" s="127" t="s">
        <v>904</v>
      </c>
      <c r="Q80" s="127" t="s">
        <v>303</v>
      </c>
      <c r="R80" s="127" t="s">
        <v>282</v>
      </c>
      <c r="S80" s="179" t="s">
        <v>283</v>
      </c>
      <c r="T80" s="179" t="s">
        <v>905</v>
      </c>
      <c r="U80" s="179"/>
      <c r="V80" s="207">
        <v>0.1</v>
      </c>
      <c r="W80" s="245">
        <v>0.15</v>
      </c>
      <c r="X80" s="246">
        <v>0.5</v>
      </c>
      <c r="Y80" s="246">
        <v>0.75</v>
      </c>
      <c r="Z80" s="246">
        <v>1</v>
      </c>
      <c r="AA80" s="247">
        <v>0.23</v>
      </c>
      <c r="AB80" s="147" t="s">
        <v>927</v>
      </c>
      <c r="AC80" s="190" t="s">
        <v>928</v>
      </c>
      <c r="AD80" s="190" t="s">
        <v>908</v>
      </c>
      <c r="AE80" s="134" t="s">
        <v>308</v>
      </c>
      <c r="AF80" s="248" t="s">
        <v>929</v>
      </c>
      <c r="AG80" s="147"/>
      <c r="AH80" s="147"/>
      <c r="AI80" s="147"/>
      <c r="AJ80" s="147"/>
      <c r="AK80" s="147"/>
      <c r="AL80" s="147"/>
      <c r="AM80" s="147"/>
      <c r="AN80" s="147"/>
      <c r="AO80" s="147"/>
      <c r="AP80" s="147"/>
      <c r="AQ80" s="147"/>
      <c r="AR80" s="147"/>
      <c r="AS80" s="147"/>
      <c r="AT80" s="147"/>
      <c r="AU80" s="147"/>
      <c r="AV80" s="147"/>
      <c r="AW80" s="147"/>
      <c r="AX80" s="147"/>
      <c r="AY80" s="147"/>
      <c r="AZ80" s="137">
        <f t="shared" si="2"/>
        <v>1.5333333333333334</v>
      </c>
      <c r="BA80" s="136" t="str">
        <f>+IF(AZ80="NO PROGRAMADA","NO PROGRAMADA",IF(AZ80=100%,[1]INTRODUCCION!$I$10,IF(AND(AZ80&lt;100%,AZ80&gt;=90%),[1]INTRODUCCION!$I$11,IF(AND(AZ80&lt;90%,AZ80&gt;=70%),[1]INTRODUCCION!$I$12,IF(AZ80&lt;=69%,[1]INTRODUCCION!$I$13,IF(AZ80&gt;100%,[1]INTRODUCCION!$I$14))))))</f>
        <v>Sobre Ejecución</v>
      </c>
      <c r="BB80" s="137" t="str">
        <f t="shared" si="3"/>
        <v>100%</v>
      </c>
    </row>
    <row r="81" spans="1:54" ht="111" customHeight="1">
      <c r="A81" s="123">
        <v>80</v>
      </c>
      <c r="B81" s="238" t="s">
        <v>182</v>
      </c>
      <c r="C81" s="187" t="s">
        <v>897</v>
      </c>
      <c r="D81" s="127" t="s">
        <v>834</v>
      </c>
      <c r="E81" s="127" t="s">
        <v>898</v>
      </c>
      <c r="F81" s="127" t="s">
        <v>227</v>
      </c>
      <c r="G81" s="127" t="s">
        <v>275</v>
      </c>
      <c r="H81" s="127" t="s">
        <v>899</v>
      </c>
      <c r="I81" s="127" t="s">
        <v>930</v>
      </c>
      <c r="J81" s="127" t="s">
        <v>352</v>
      </c>
      <c r="K81" s="148" t="s">
        <v>931</v>
      </c>
      <c r="L81" s="126">
        <v>80</v>
      </c>
      <c r="M81" s="127" t="s">
        <v>932</v>
      </c>
      <c r="N81" s="127" t="s">
        <v>933</v>
      </c>
      <c r="O81" s="207">
        <v>1</v>
      </c>
      <c r="P81" s="127" t="s">
        <v>904</v>
      </c>
      <c r="Q81" s="127" t="s">
        <v>303</v>
      </c>
      <c r="R81" s="127" t="s">
        <v>282</v>
      </c>
      <c r="S81" s="179" t="s">
        <v>283</v>
      </c>
      <c r="T81" s="179" t="s">
        <v>905</v>
      </c>
      <c r="U81" s="179"/>
      <c r="V81" s="207">
        <v>0.1</v>
      </c>
      <c r="W81" s="245">
        <v>0.15</v>
      </c>
      <c r="X81" s="246">
        <v>0.5</v>
      </c>
      <c r="Y81" s="246">
        <v>0.75</v>
      </c>
      <c r="Z81" s="246">
        <v>1</v>
      </c>
      <c r="AA81" s="247">
        <v>0.2</v>
      </c>
      <c r="AB81" s="147" t="s">
        <v>934</v>
      </c>
      <c r="AC81" s="190" t="s">
        <v>928</v>
      </c>
      <c r="AD81" s="190" t="s">
        <v>908</v>
      </c>
      <c r="AE81" s="134" t="s">
        <v>308</v>
      </c>
      <c r="AF81" s="147" t="s">
        <v>935</v>
      </c>
      <c r="AG81" s="147"/>
      <c r="AH81" s="147"/>
      <c r="AI81" s="147"/>
      <c r="AJ81" s="147"/>
      <c r="AK81" s="147"/>
      <c r="AL81" s="147"/>
      <c r="AM81" s="147"/>
      <c r="AN81" s="147"/>
      <c r="AO81" s="147"/>
      <c r="AP81" s="147"/>
      <c r="AQ81" s="147"/>
      <c r="AR81" s="147"/>
      <c r="AS81" s="147"/>
      <c r="AT81" s="147"/>
      <c r="AU81" s="147"/>
      <c r="AV81" s="147"/>
      <c r="AW81" s="147"/>
      <c r="AX81" s="147"/>
      <c r="AY81" s="147"/>
      <c r="AZ81" s="137">
        <f t="shared" si="2"/>
        <v>1.3333333333333335</v>
      </c>
      <c r="BA81" s="136" t="str">
        <f>+IF(AZ81="NO PROGRAMADA","NO PROGRAMADA",IF(AZ81=100%,[1]INTRODUCCION!$I$10,IF(AND(AZ81&lt;100%,AZ81&gt;=90%),[1]INTRODUCCION!$I$11,IF(AND(AZ81&lt;90%,AZ81&gt;=70%),[1]INTRODUCCION!$I$12,IF(AZ81&lt;=69%,[1]INTRODUCCION!$I$13,IF(AZ81&gt;100%,[1]INTRODUCCION!$I$14))))))</f>
        <v>Sobre Ejecución</v>
      </c>
      <c r="BB81" s="137" t="str">
        <f t="shared" si="3"/>
        <v>100%</v>
      </c>
    </row>
    <row r="82" spans="1:54" ht="111" customHeight="1">
      <c r="A82" s="123">
        <v>81</v>
      </c>
      <c r="B82" s="127" t="s">
        <v>182</v>
      </c>
      <c r="C82" s="187" t="s">
        <v>897</v>
      </c>
      <c r="D82" s="127" t="s">
        <v>834</v>
      </c>
      <c r="E82" s="127" t="s">
        <v>898</v>
      </c>
      <c r="F82" s="127" t="s">
        <v>227</v>
      </c>
      <c r="G82" s="127" t="s">
        <v>275</v>
      </c>
      <c r="H82" s="127" t="s">
        <v>899</v>
      </c>
      <c r="I82" s="127" t="s">
        <v>936</v>
      </c>
      <c r="J82" s="127" t="s">
        <v>352</v>
      </c>
      <c r="K82" s="148" t="s">
        <v>937</v>
      </c>
      <c r="L82" s="126">
        <v>81</v>
      </c>
      <c r="M82" s="127" t="s">
        <v>938</v>
      </c>
      <c r="N82" s="127" t="s">
        <v>939</v>
      </c>
      <c r="O82" s="207">
        <v>1</v>
      </c>
      <c r="P82" s="127" t="s">
        <v>904</v>
      </c>
      <c r="Q82" s="127" t="s">
        <v>303</v>
      </c>
      <c r="R82" s="127" t="s">
        <v>282</v>
      </c>
      <c r="S82" s="179" t="s">
        <v>283</v>
      </c>
      <c r="T82" s="179" t="s">
        <v>905</v>
      </c>
      <c r="U82" s="179"/>
      <c r="V82" s="207">
        <v>0.1</v>
      </c>
      <c r="W82" s="245">
        <v>0.15</v>
      </c>
      <c r="X82" s="246">
        <v>0.5</v>
      </c>
      <c r="Y82" s="246">
        <v>0.75</v>
      </c>
      <c r="Z82" s="246">
        <v>1</v>
      </c>
      <c r="AA82" s="247">
        <v>0.1</v>
      </c>
      <c r="AB82" s="147" t="s">
        <v>940</v>
      </c>
      <c r="AC82" s="190" t="s">
        <v>928</v>
      </c>
      <c r="AD82" s="190" t="s">
        <v>908</v>
      </c>
      <c r="AE82" s="134" t="s">
        <v>308</v>
      </c>
      <c r="AF82" s="147" t="s">
        <v>941</v>
      </c>
      <c r="AG82" s="147"/>
      <c r="AH82" s="147"/>
      <c r="AI82" s="147"/>
      <c r="AJ82" s="147"/>
      <c r="AK82" s="147"/>
      <c r="AL82" s="147"/>
      <c r="AM82" s="147"/>
      <c r="AN82" s="147"/>
      <c r="AO82" s="147"/>
      <c r="AP82" s="147"/>
      <c r="AQ82" s="147"/>
      <c r="AR82" s="147"/>
      <c r="AS82" s="147"/>
      <c r="AT82" s="147"/>
      <c r="AU82" s="147"/>
      <c r="AV82" s="147"/>
      <c r="AW82" s="147"/>
      <c r="AX82" s="147"/>
      <c r="AY82" s="147"/>
      <c r="AZ82" s="137">
        <f t="shared" si="2"/>
        <v>0.66666666666666674</v>
      </c>
      <c r="BA82" s="136" t="str">
        <f>+IF(AZ82="NO PROGRAMADA","NO PROGRAMADA",IF(AZ82=100%,[1]INTRODUCCION!$I$10,IF(AND(AZ82&lt;100%,AZ82&gt;=90%),[1]INTRODUCCION!$I$11,IF(AND(AZ82&lt;90%,AZ82&gt;=70%),[1]INTRODUCCION!$I$12,IF(AZ82&lt;=69%,[1]INTRODUCCION!$I$13,IF(AZ82&gt;100%,[1]INTRODUCCION!$I$14))))))</f>
        <v>Baja Ejecución</v>
      </c>
      <c r="BB82" s="137">
        <f t="shared" si="3"/>
        <v>0.66666666666666674</v>
      </c>
    </row>
    <row r="83" spans="1:54" ht="111" customHeight="1">
      <c r="A83" s="123">
        <v>82</v>
      </c>
      <c r="B83" s="238" t="s">
        <v>182</v>
      </c>
      <c r="C83" s="187" t="s">
        <v>897</v>
      </c>
      <c r="D83" s="127" t="s">
        <v>834</v>
      </c>
      <c r="E83" s="127" t="s">
        <v>898</v>
      </c>
      <c r="F83" s="127" t="s">
        <v>227</v>
      </c>
      <c r="G83" s="127" t="s">
        <v>275</v>
      </c>
      <c r="H83" s="127" t="s">
        <v>899</v>
      </c>
      <c r="I83" s="127" t="s">
        <v>942</v>
      </c>
      <c r="J83" s="127" t="s">
        <v>352</v>
      </c>
      <c r="K83" s="148" t="s">
        <v>943</v>
      </c>
      <c r="L83" s="126">
        <v>82</v>
      </c>
      <c r="M83" s="127" t="s">
        <v>944</v>
      </c>
      <c r="N83" s="127" t="s">
        <v>945</v>
      </c>
      <c r="O83" s="207">
        <v>1</v>
      </c>
      <c r="P83" s="127" t="s">
        <v>904</v>
      </c>
      <c r="Q83" s="127" t="s">
        <v>303</v>
      </c>
      <c r="R83" s="127" t="s">
        <v>282</v>
      </c>
      <c r="S83" s="179" t="s">
        <v>283</v>
      </c>
      <c r="T83" s="179" t="s">
        <v>905</v>
      </c>
      <c r="U83" s="179"/>
      <c r="V83" s="207">
        <v>0.1</v>
      </c>
      <c r="W83" s="245">
        <v>0.15</v>
      </c>
      <c r="X83" s="246">
        <v>0.5</v>
      </c>
      <c r="Y83" s="246">
        <v>0.75</v>
      </c>
      <c r="Z83" s="246">
        <v>1</v>
      </c>
      <c r="AA83" s="247">
        <v>0.22</v>
      </c>
      <c r="AB83" s="147" t="s">
        <v>946</v>
      </c>
      <c r="AC83" s="190" t="s">
        <v>928</v>
      </c>
      <c r="AD83" s="190" t="s">
        <v>908</v>
      </c>
      <c r="AE83" s="134" t="s">
        <v>308</v>
      </c>
      <c r="AF83" s="248" t="s">
        <v>947</v>
      </c>
      <c r="AG83" s="147"/>
      <c r="AH83" s="147"/>
      <c r="AI83" s="147"/>
      <c r="AJ83" s="147"/>
      <c r="AK83" s="147"/>
      <c r="AL83" s="147"/>
      <c r="AM83" s="147"/>
      <c r="AN83" s="147"/>
      <c r="AO83" s="147"/>
      <c r="AP83" s="147"/>
      <c r="AQ83" s="147"/>
      <c r="AR83" s="147"/>
      <c r="AS83" s="147"/>
      <c r="AT83" s="147"/>
      <c r="AU83" s="147"/>
      <c r="AV83" s="147"/>
      <c r="AW83" s="147"/>
      <c r="AX83" s="147"/>
      <c r="AY83" s="147"/>
      <c r="AZ83" s="137">
        <f t="shared" si="2"/>
        <v>1.4666666666666668</v>
      </c>
      <c r="BA83" s="136" t="str">
        <f>+IF(AZ83="NO PROGRAMADA","NO PROGRAMADA",IF(AZ83=100%,[1]INTRODUCCION!$I$10,IF(AND(AZ83&lt;100%,AZ83&gt;=90%),[1]INTRODUCCION!$I$11,IF(AND(AZ83&lt;90%,AZ83&gt;=70%),[1]INTRODUCCION!$I$12,IF(AZ83&lt;=69%,[1]INTRODUCCION!$I$13,IF(AZ83&gt;100%,[1]INTRODUCCION!$I$14))))))</f>
        <v>Sobre Ejecución</v>
      </c>
      <c r="BB83" s="137" t="str">
        <f t="shared" si="3"/>
        <v>100%</v>
      </c>
    </row>
    <row r="84" spans="1:54" ht="111" customHeight="1">
      <c r="A84" s="123">
        <v>83</v>
      </c>
      <c r="B84" s="187" t="s">
        <v>182</v>
      </c>
      <c r="C84" s="187" t="s">
        <v>897</v>
      </c>
      <c r="D84" s="128" t="s">
        <v>834</v>
      </c>
      <c r="E84" s="128" t="s">
        <v>948</v>
      </c>
      <c r="F84" s="128" t="s">
        <v>225</v>
      </c>
      <c r="G84" s="128" t="s">
        <v>275</v>
      </c>
      <c r="H84" s="128" t="s">
        <v>949</v>
      </c>
      <c r="I84" s="128" t="s">
        <v>767</v>
      </c>
      <c r="J84" s="128" t="s">
        <v>352</v>
      </c>
      <c r="K84" s="125" t="s">
        <v>950</v>
      </c>
      <c r="L84" s="126">
        <v>83</v>
      </c>
      <c r="M84" s="128" t="s">
        <v>951</v>
      </c>
      <c r="N84" s="128" t="s">
        <v>952</v>
      </c>
      <c r="O84" s="128">
        <v>1</v>
      </c>
      <c r="P84" s="128" t="s">
        <v>953</v>
      </c>
      <c r="Q84" s="128" t="s">
        <v>281</v>
      </c>
      <c r="R84" s="128" t="s">
        <v>282</v>
      </c>
      <c r="S84" s="157" t="s">
        <v>283</v>
      </c>
      <c r="T84" s="157" t="s">
        <v>954</v>
      </c>
      <c r="U84" s="157">
        <v>1</v>
      </c>
      <c r="V84" s="142">
        <v>0.5</v>
      </c>
      <c r="W84" s="130">
        <v>0</v>
      </c>
      <c r="X84" s="127" t="s">
        <v>955</v>
      </c>
      <c r="Y84" s="127" t="s">
        <v>955</v>
      </c>
      <c r="Z84" s="127">
        <v>1</v>
      </c>
      <c r="AA84" s="134"/>
      <c r="AB84" s="99" t="s">
        <v>956</v>
      </c>
      <c r="AC84" s="134" t="s">
        <v>957</v>
      </c>
      <c r="AD84" s="134" t="s">
        <v>958</v>
      </c>
      <c r="AE84" s="134" t="s">
        <v>308</v>
      </c>
      <c r="AF84" s="147" t="s">
        <v>959</v>
      </c>
      <c r="AG84" s="134"/>
      <c r="AH84" s="134"/>
      <c r="AI84" s="134"/>
      <c r="AJ84" s="134"/>
      <c r="AK84" s="134"/>
      <c r="AL84" s="134"/>
      <c r="AM84" s="134"/>
      <c r="AN84" s="134"/>
      <c r="AO84" s="134"/>
      <c r="AP84" s="134"/>
      <c r="AQ84" s="134"/>
      <c r="AR84" s="134"/>
      <c r="AS84" s="134"/>
      <c r="AT84" s="134"/>
      <c r="AU84" s="134"/>
      <c r="AV84" s="134"/>
      <c r="AW84" s="134"/>
      <c r="AX84" s="134"/>
      <c r="AY84" s="134"/>
      <c r="AZ84" s="137" t="str">
        <f>+IF(W84=0,"NO PROGRAMADA",AA84/W84)</f>
        <v>NO PROGRAMADA</v>
      </c>
      <c r="BA84" s="136" t="str">
        <f>+IF(AZ84="NO PROGRAMADA","NO PROGRAMADA",IF(AZ84=100%,[1]INTRODUCCION!$I$10,IF(AND(AZ84&lt;100%,AZ84&gt;=90%),[1]INTRODUCCION!$I$11,IF(AND(AZ84&lt;90%,AZ84&gt;=70%),[1]INTRODUCCION!$I$12,IF(AZ84&lt;=69%,[1]INTRODUCCION!$I$13,IF(AZ84&gt;100%,[1]INTRODUCCION!$I$14))))))</f>
        <v>NO PROGRAMADA</v>
      </c>
      <c r="BB84" s="137" t="str">
        <f t="shared" si="3"/>
        <v>NO PROGRAMADA</v>
      </c>
    </row>
    <row r="85" spans="1:54" ht="111" customHeight="1">
      <c r="A85" s="123">
        <v>84</v>
      </c>
      <c r="B85" s="238" t="s">
        <v>182</v>
      </c>
      <c r="C85" s="187" t="s">
        <v>897</v>
      </c>
      <c r="D85" s="127" t="s">
        <v>834</v>
      </c>
      <c r="E85" s="127" t="s">
        <v>948</v>
      </c>
      <c r="F85" s="127" t="s">
        <v>225</v>
      </c>
      <c r="G85" s="127" t="s">
        <v>273</v>
      </c>
      <c r="H85" s="127" t="s">
        <v>949</v>
      </c>
      <c r="I85" s="127" t="s">
        <v>275</v>
      </c>
      <c r="J85" s="127" t="s">
        <v>276</v>
      </c>
      <c r="K85" s="148" t="s">
        <v>960</v>
      </c>
      <c r="L85" s="126">
        <v>84</v>
      </c>
      <c r="M85" s="127" t="s">
        <v>961</v>
      </c>
      <c r="N85" s="127" t="s">
        <v>962</v>
      </c>
      <c r="O85" s="127">
        <v>4</v>
      </c>
      <c r="P85" s="127" t="s">
        <v>963</v>
      </c>
      <c r="Q85" s="127" t="s">
        <v>281</v>
      </c>
      <c r="R85" s="127" t="s">
        <v>282</v>
      </c>
      <c r="S85" s="179" t="s">
        <v>305</v>
      </c>
      <c r="T85" s="179" t="s">
        <v>964</v>
      </c>
      <c r="U85" s="179">
        <v>4</v>
      </c>
      <c r="V85" s="207">
        <v>0.5</v>
      </c>
      <c r="W85" s="130">
        <v>1</v>
      </c>
      <c r="X85" s="127">
        <v>2</v>
      </c>
      <c r="Y85" s="127">
        <v>3</v>
      </c>
      <c r="Z85" s="127">
        <v>4</v>
      </c>
      <c r="AA85" s="134">
        <v>1</v>
      </c>
      <c r="AB85" s="249" t="s">
        <v>965</v>
      </c>
      <c r="AC85" s="134" t="s">
        <v>966</v>
      </c>
      <c r="AD85" s="134" t="s">
        <v>958</v>
      </c>
      <c r="AE85" s="134" t="s">
        <v>308</v>
      </c>
      <c r="AF85" s="250" t="s">
        <v>967</v>
      </c>
      <c r="AG85" s="134" t="s">
        <v>968</v>
      </c>
      <c r="AH85" s="134"/>
      <c r="AI85" s="134"/>
      <c r="AJ85" s="134"/>
      <c r="AK85" s="134"/>
      <c r="AL85" s="134"/>
      <c r="AM85" s="134"/>
      <c r="AN85" s="134"/>
      <c r="AO85" s="134"/>
      <c r="AP85" s="134"/>
      <c r="AQ85" s="134"/>
      <c r="AR85" s="134"/>
      <c r="AS85" s="134"/>
      <c r="AT85" s="134"/>
      <c r="AU85" s="134"/>
      <c r="AV85" s="134"/>
      <c r="AW85" s="134"/>
      <c r="AX85" s="134"/>
      <c r="AY85" s="134"/>
      <c r="AZ85" s="137">
        <f t="shared" si="2"/>
        <v>1</v>
      </c>
      <c r="BA85" s="136" t="str">
        <f>+IF(AZ85="NO PROGRAMADA","NO PROGRAMADA",IF(AZ85=100%,[1]INTRODUCCION!$I$10,IF(AND(AZ85&lt;100%,AZ85&gt;=90%),[1]INTRODUCCION!$I$11,IF(AND(AZ85&lt;90%,AZ85&gt;=70%),[1]INTRODUCCION!$I$12,IF(AZ85&lt;=69%,[1]INTRODUCCION!$I$13,IF(AZ85&gt;100%,[1]INTRODUCCION!$I$14))))))</f>
        <v>Ejecución Óptima</v>
      </c>
      <c r="BB85" s="137">
        <f t="shared" si="3"/>
        <v>1</v>
      </c>
    </row>
    <row r="86" spans="1:54" ht="111" customHeight="1">
      <c r="A86" s="123">
        <v>85</v>
      </c>
      <c r="B86" s="187" t="s">
        <v>182</v>
      </c>
      <c r="C86" s="101" t="s">
        <v>833</v>
      </c>
      <c r="D86" s="128" t="s">
        <v>834</v>
      </c>
      <c r="E86" s="128" t="s">
        <v>969</v>
      </c>
      <c r="F86" s="128" t="s">
        <v>220</v>
      </c>
      <c r="G86" s="128" t="s">
        <v>275</v>
      </c>
      <c r="H86" s="128" t="s">
        <v>741</v>
      </c>
      <c r="I86" s="128" t="s">
        <v>351</v>
      </c>
      <c r="J86" s="128" t="s">
        <v>352</v>
      </c>
      <c r="K86" s="148" t="s">
        <v>970</v>
      </c>
      <c r="L86" s="126">
        <v>85</v>
      </c>
      <c r="M86" s="128" t="s">
        <v>971</v>
      </c>
      <c r="N86" s="128" t="s">
        <v>972</v>
      </c>
      <c r="O86" s="128">
        <v>4</v>
      </c>
      <c r="P86" s="128" t="s">
        <v>442</v>
      </c>
      <c r="Q86" s="128" t="s">
        <v>281</v>
      </c>
      <c r="R86" s="128" t="s">
        <v>282</v>
      </c>
      <c r="S86" s="157" t="s">
        <v>283</v>
      </c>
      <c r="T86" s="157" t="s">
        <v>973</v>
      </c>
      <c r="U86" s="157">
        <v>4</v>
      </c>
      <c r="V86" s="236">
        <v>0.17</v>
      </c>
      <c r="W86" s="130">
        <v>1</v>
      </c>
      <c r="X86" s="127">
        <v>2</v>
      </c>
      <c r="Y86" s="127">
        <v>3</v>
      </c>
      <c r="Z86" s="127">
        <v>4</v>
      </c>
      <c r="AA86" s="147">
        <v>1</v>
      </c>
      <c r="AB86" s="134" t="s">
        <v>974</v>
      </c>
      <c r="AC86" s="134" t="s">
        <v>975</v>
      </c>
      <c r="AD86" s="134" t="s">
        <v>975</v>
      </c>
      <c r="AE86" s="134" t="s">
        <v>308</v>
      </c>
      <c r="AF86" s="251" t="s">
        <v>976</v>
      </c>
      <c r="AG86" s="134"/>
      <c r="AH86" s="134"/>
      <c r="AI86" s="134"/>
      <c r="AJ86" s="134"/>
      <c r="AK86" s="134"/>
      <c r="AL86" s="134"/>
      <c r="AM86" s="134"/>
      <c r="AN86" s="134"/>
      <c r="AO86" s="134"/>
      <c r="AP86" s="134"/>
      <c r="AQ86" s="134"/>
      <c r="AR86" s="134"/>
      <c r="AS86" s="134"/>
      <c r="AT86" s="134"/>
      <c r="AU86" s="134"/>
      <c r="AV86" s="134"/>
      <c r="AW86" s="134"/>
      <c r="AX86" s="134"/>
      <c r="AY86" s="134"/>
      <c r="AZ86" s="137">
        <f t="shared" si="2"/>
        <v>1</v>
      </c>
      <c r="BA86" s="136" t="str">
        <f>+IF(AZ86="NO PROGRAMADA","NO PROGRAMADA",IF(AZ86=100%,[1]INTRODUCCION!$I$10,IF(AND(AZ86&lt;100%,AZ86&gt;=90%),[1]INTRODUCCION!$I$11,IF(AND(AZ86&lt;90%,AZ86&gt;=70%),[1]INTRODUCCION!$I$12,IF(AZ86&lt;=69%,[1]INTRODUCCION!$I$13,IF(AZ86&gt;100%,[1]INTRODUCCION!$I$14))))))</f>
        <v>Ejecución Óptima</v>
      </c>
      <c r="BB86" s="137">
        <f t="shared" si="3"/>
        <v>1</v>
      </c>
    </row>
    <row r="87" spans="1:54" ht="111" customHeight="1">
      <c r="A87" s="123">
        <v>86</v>
      </c>
      <c r="B87" s="187" t="s">
        <v>182</v>
      </c>
      <c r="C87" s="101" t="s">
        <v>833</v>
      </c>
      <c r="D87" s="128" t="s">
        <v>834</v>
      </c>
      <c r="E87" s="128" t="s">
        <v>969</v>
      </c>
      <c r="F87" s="128" t="s">
        <v>220</v>
      </c>
      <c r="G87" s="128" t="s">
        <v>275</v>
      </c>
      <c r="H87" s="128" t="s">
        <v>741</v>
      </c>
      <c r="I87" s="128" t="s">
        <v>351</v>
      </c>
      <c r="J87" s="128" t="s">
        <v>352</v>
      </c>
      <c r="K87" s="148" t="s">
        <v>977</v>
      </c>
      <c r="L87" s="126">
        <v>86</v>
      </c>
      <c r="M87" s="128" t="s">
        <v>978</v>
      </c>
      <c r="N87" s="128" t="s">
        <v>979</v>
      </c>
      <c r="O87" s="128">
        <v>4</v>
      </c>
      <c r="P87" s="128" t="s">
        <v>980</v>
      </c>
      <c r="Q87" s="128" t="s">
        <v>281</v>
      </c>
      <c r="R87" s="128" t="s">
        <v>282</v>
      </c>
      <c r="S87" s="157" t="s">
        <v>283</v>
      </c>
      <c r="T87" s="157" t="s">
        <v>981</v>
      </c>
      <c r="U87" s="157">
        <v>4</v>
      </c>
      <c r="V87" s="236">
        <v>0.17</v>
      </c>
      <c r="W87" s="130">
        <v>1</v>
      </c>
      <c r="X87" s="127">
        <v>2</v>
      </c>
      <c r="Y87" s="127">
        <v>3</v>
      </c>
      <c r="Z87" s="127">
        <v>4</v>
      </c>
      <c r="AA87" s="147">
        <v>1</v>
      </c>
      <c r="AB87" s="134" t="s">
        <v>982</v>
      </c>
      <c r="AC87" s="134" t="s">
        <v>652</v>
      </c>
      <c r="AD87" s="134" t="s">
        <v>975</v>
      </c>
      <c r="AE87" s="134" t="s">
        <v>308</v>
      </c>
      <c r="AF87" s="147" t="s">
        <v>983</v>
      </c>
      <c r="AG87" s="134"/>
      <c r="AH87" s="134"/>
      <c r="AI87" s="134"/>
      <c r="AJ87" s="134"/>
      <c r="AK87" s="134"/>
      <c r="AL87" s="134"/>
      <c r="AM87" s="134"/>
      <c r="AN87" s="134"/>
      <c r="AO87" s="134"/>
      <c r="AP87" s="134"/>
      <c r="AQ87" s="134"/>
      <c r="AR87" s="134"/>
      <c r="AS87" s="134"/>
      <c r="AT87" s="134"/>
      <c r="AU87" s="134"/>
      <c r="AV87" s="134"/>
      <c r="AW87" s="134"/>
      <c r="AX87" s="134"/>
      <c r="AY87" s="134"/>
      <c r="AZ87" s="137">
        <f t="shared" si="2"/>
        <v>1</v>
      </c>
      <c r="BA87" s="136" t="str">
        <f>+IF(AZ87="NO PROGRAMADA","NO PROGRAMADA",IF(AZ87=100%,[1]INTRODUCCION!$I$10,IF(AND(AZ87&lt;100%,AZ87&gt;=90%),[1]INTRODUCCION!$I$11,IF(AND(AZ87&lt;90%,AZ87&gt;=70%),[1]INTRODUCCION!$I$12,IF(AZ87&lt;=69%,[1]INTRODUCCION!$I$13,IF(AZ87&gt;100%,[1]INTRODUCCION!$I$14))))))</f>
        <v>Ejecución Óptima</v>
      </c>
      <c r="BB87" s="137">
        <f t="shared" si="3"/>
        <v>1</v>
      </c>
    </row>
    <row r="88" spans="1:54" ht="111" customHeight="1">
      <c r="A88" s="123">
        <v>87</v>
      </c>
      <c r="B88" s="187" t="s">
        <v>182</v>
      </c>
      <c r="C88" s="101" t="s">
        <v>833</v>
      </c>
      <c r="D88" s="128" t="s">
        <v>834</v>
      </c>
      <c r="E88" s="128" t="s">
        <v>969</v>
      </c>
      <c r="F88" s="128" t="s">
        <v>220</v>
      </c>
      <c r="G88" s="128" t="s">
        <v>275</v>
      </c>
      <c r="H88" s="128" t="s">
        <v>741</v>
      </c>
      <c r="I88" s="128" t="s">
        <v>275</v>
      </c>
      <c r="J88" s="128" t="s">
        <v>276</v>
      </c>
      <c r="K88" s="148" t="s">
        <v>984</v>
      </c>
      <c r="L88" s="126">
        <v>87</v>
      </c>
      <c r="M88" s="128" t="s">
        <v>985</v>
      </c>
      <c r="N88" s="128" t="s">
        <v>986</v>
      </c>
      <c r="O88" s="128">
        <v>2</v>
      </c>
      <c r="P88" s="128" t="s">
        <v>442</v>
      </c>
      <c r="Q88" s="128" t="s">
        <v>281</v>
      </c>
      <c r="R88" s="128" t="s">
        <v>282</v>
      </c>
      <c r="S88" s="157" t="s">
        <v>305</v>
      </c>
      <c r="T88" s="157" t="s">
        <v>987</v>
      </c>
      <c r="U88" s="157">
        <v>2</v>
      </c>
      <c r="V88" s="236">
        <v>0.17</v>
      </c>
      <c r="W88" s="130">
        <v>0</v>
      </c>
      <c r="X88" s="127">
        <v>1</v>
      </c>
      <c r="Y88" s="127">
        <v>0</v>
      </c>
      <c r="Z88" s="127">
        <v>2</v>
      </c>
      <c r="AA88" s="147"/>
      <c r="AB88" s="134" t="s">
        <v>988</v>
      </c>
      <c r="AC88" s="134" t="s">
        <v>975</v>
      </c>
      <c r="AD88" s="134" t="s">
        <v>975</v>
      </c>
      <c r="AE88" s="134" t="s">
        <v>275</v>
      </c>
      <c r="AF88" s="134" t="s">
        <v>989</v>
      </c>
      <c r="AG88" s="134"/>
      <c r="AH88" s="134"/>
      <c r="AI88" s="134"/>
      <c r="AJ88" s="134"/>
      <c r="AK88" s="134"/>
      <c r="AL88" s="134"/>
      <c r="AM88" s="134"/>
      <c r="AN88" s="134"/>
      <c r="AO88" s="134"/>
      <c r="AP88" s="134"/>
      <c r="AQ88" s="134"/>
      <c r="AR88" s="134"/>
      <c r="AS88" s="134"/>
      <c r="AT88" s="134"/>
      <c r="AU88" s="134"/>
      <c r="AV88" s="134"/>
      <c r="AW88" s="134"/>
      <c r="AX88" s="134"/>
      <c r="AY88" s="134"/>
      <c r="AZ88" s="137" t="str">
        <f t="shared" si="2"/>
        <v>NO PROGRAMADA</v>
      </c>
      <c r="BA88" s="136" t="str">
        <f>+IF(AZ88="NO PROGRAMADA","NO PROGRAMADA",IF(AZ88=100%,[1]INTRODUCCION!$I$10,IF(AND(AZ88&lt;100%,AZ88&gt;=90%),[1]INTRODUCCION!$I$11,IF(AND(AZ88&lt;90%,AZ88&gt;=70%),[1]INTRODUCCION!$I$12,IF(AZ88&lt;=69%,[1]INTRODUCCION!$I$13,IF(AZ88&gt;100%,[1]INTRODUCCION!$I$14))))))</f>
        <v>NO PROGRAMADA</v>
      </c>
      <c r="BB88" s="137" t="str">
        <f t="shared" si="3"/>
        <v>NO PROGRAMADA</v>
      </c>
    </row>
    <row r="89" spans="1:54" ht="111" customHeight="1">
      <c r="A89" s="123">
        <v>88</v>
      </c>
      <c r="B89" s="187" t="s">
        <v>182</v>
      </c>
      <c r="C89" s="101" t="s">
        <v>833</v>
      </c>
      <c r="D89" s="128" t="s">
        <v>834</v>
      </c>
      <c r="E89" s="128" t="s">
        <v>969</v>
      </c>
      <c r="F89" s="128" t="s">
        <v>229</v>
      </c>
      <c r="G89" s="128" t="s">
        <v>275</v>
      </c>
      <c r="H89" s="128" t="s">
        <v>741</v>
      </c>
      <c r="I89" s="128" t="s">
        <v>351</v>
      </c>
      <c r="J89" s="128" t="s">
        <v>352</v>
      </c>
      <c r="K89" s="125" t="s">
        <v>990</v>
      </c>
      <c r="L89" s="126">
        <v>88</v>
      </c>
      <c r="M89" s="128" t="s">
        <v>991</v>
      </c>
      <c r="N89" s="128" t="s">
        <v>992</v>
      </c>
      <c r="O89" s="142">
        <v>1</v>
      </c>
      <c r="P89" s="128" t="s">
        <v>993</v>
      </c>
      <c r="Q89" s="128" t="s">
        <v>303</v>
      </c>
      <c r="R89" s="128" t="s">
        <v>994</v>
      </c>
      <c r="S89" s="157" t="s">
        <v>305</v>
      </c>
      <c r="T89" s="157" t="s">
        <v>995</v>
      </c>
      <c r="U89" s="165">
        <v>1</v>
      </c>
      <c r="V89" s="236">
        <v>0.17</v>
      </c>
      <c r="W89" s="149">
        <v>1</v>
      </c>
      <c r="X89" s="207">
        <v>1</v>
      </c>
      <c r="Y89" s="207">
        <v>1</v>
      </c>
      <c r="Z89" s="207">
        <v>1</v>
      </c>
      <c r="AA89" s="252">
        <v>1</v>
      </c>
      <c r="AB89" s="99" t="s">
        <v>996</v>
      </c>
      <c r="AC89" s="134" t="s">
        <v>975</v>
      </c>
      <c r="AD89" s="134" t="s">
        <v>975</v>
      </c>
      <c r="AE89" s="147" t="s">
        <v>308</v>
      </c>
      <c r="AF89" s="253" t="s">
        <v>997</v>
      </c>
      <c r="AG89" s="134"/>
      <c r="AH89" s="134"/>
      <c r="AI89" s="134"/>
      <c r="AJ89" s="134"/>
      <c r="AK89" s="134"/>
      <c r="AL89" s="134"/>
      <c r="AM89" s="134"/>
      <c r="AN89" s="134"/>
      <c r="AO89" s="134"/>
      <c r="AP89" s="134"/>
      <c r="AQ89" s="134"/>
      <c r="AR89" s="134"/>
      <c r="AS89" s="134"/>
      <c r="AT89" s="134"/>
      <c r="AU89" s="134"/>
      <c r="AV89" s="134"/>
      <c r="AW89" s="134"/>
      <c r="AX89" s="134"/>
      <c r="AY89" s="134"/>
      <c r="AZ89" s="137">
        <f t="shared" si="2"/>
        <v>1</v>
      </c>
      <c r="BA89" s="136" t="str">
        <f>+IF(AZ89="NO PROGRAMADA","NO PROGRAMADA",IF(AZ89=100%,[1]INTRODUCCION!$I$10,IF(AND(AZ89&lt;100%,AZ89&gt;=90%),[1]INTRODUCCION!$I$11,IF(AND(AZ89&lt;90%,AZ89&gt;=70%),[1]INTRODUCCION!$I$12,IF(AZ89&lt;=69%,[1]INTRODUCCION!$I$13,IF(AZ89&gt;100%,[1]INTRODUCCION!$I$14))))))</f>
        <v>Ejecución Óptima</v>
      </c>
      <c r="BB89" s="137">
        <f t="shared" si="3"/>
        <v>1</v>
      </c>
    </row>
    <row r="90" spans="1:54" ht="111" customHeight="1">
      <c r="A90" s="123">
        <v>89</v>
      </c>
      <c r="B90" s="187" t="s">
        <v>182</v>
      </c>
      <c r="C90" s="101" t="s">
        <v>833</v>
      </c>
      <c r="D90" s="128" t="s">
        <v>834</v>
      </c>
      <c r="E90" s="128" t="s">
        <v>969</v>
      </c>
      <c r="F90" s="128" t="s">
        <v>229</v>
      </c>
      <c r="G90" s="128" t="s">
        <v>275</v>
      </c>
      <c r="H90" s="128" t="s">
        <v>998</v>
      </c>
      <c r="I90" s="128" t="s">
        <v>275</v>
      </c>
      <c r="J90" s="128" t="s">
        <v>276</v>
      </c>
      <c r="K90" s="125" t="s">
        <v>999</v>
      </c>
      <c r="L90" s="126">
        <v>89</v>
      </c>
      <c r="M90" s="128" t="s">
        <v>1000</v>
      </c>
      <c r="N90" s="128" t="s">
        <v>1001</v>
      </c>
      <c r="O90" s="142">
        <v>1</v>
      </c>
      <c r="P90" s="128" t="s">
        <v>1002</v>
      </c>
      <c r="Q90" s="128" t="s">
        <v>303</v>
      </c>
      <c r="R90" s="128" t="s">
        <v>994</v>
      </c>
      <c r="S90" s="157" t="s">
        <v>305</v>
      </c>
      <c r="T90" s="157" t="s">
        <v>1003</v>
      </c>
      <c r="U90" s="165">
        <v>1</v>
      </c>
      <c r="V90" s="236">
        <v>0.16</v>
      </c>
      <c r="W90" s="149">
        <v>1</v>
      </c>
      <c r="X90" s="207">
        <v>1</v>
      </c>
      <c r="Y90" s="207">
        <v>1</v>
      </c>
      <c r="Z90" s="207">
        <v>1</v>
      </c>
      <c r="AA90" s="252" t="s">
        <v>275</v>
      </c>
      <c r="AB90" s="99" t="s">
        <v>1004</v>
      </c>
      <c r="AC90" s="134" t="s">
        <v>1005</v>
      </c>
      <c r="AD90" s="134" t="s">
        <v>1006</v>
      </c>
      <c r="AE90" s="147" t="s">
        <v>308</v>
      </c>
      <c r="AF90" s="134" t="s">
        <v>1007</v>
      </c>
      <c r="AG90" s="134"/>
      <c r="AH90" s="134"/>
      <c r="AI90" s="134"/>
      <c r="AJ90" s="134"/>
      <c r="AK90" s="134"/>
      <c r="AL90" s="134"/>
      <c r="AM90" s="134"/>
      <c r="AN90" s="134"/>
      <c r="AO90" s="134"/>
      <c r="AP90" s="134"/>
      <c r="AQ90" s="134"/>
      <c r="AR90" s="134"/>
      <c r="AS90" s="134"/>
      <c r="AT90" s="134"/>
      <c r="AU90" s="134"/>
      <c r="AV90" s="134"/>
      <c r="AW90" s="134"/>
      <c r="AX90" s="134"/>
      <c r="AY90" s="134"/>
      <c r="AZ90" s="137" t="s">
        <v>275</v>
      </c>
      <c r="BA90" s="137" t="s">
        <v>275</v>
      </c>
      <c r="BB90" s="137" t="s">
        <v>1008</v>
      </c>
    </row>
    <row r="91" spans="1:54" ht="111" customHeight="1">
      <c r="A91" s="123">
        <v>90</v>
      </c>
      <c r="B91" s="187" t="s">
        <v>182</v>
      </c>
      <c r="C91" s="101" t="s">
        <v>833</v>
      </c>
      <c r="D91" s="128" t="s">
        <v>834</v>
      </c>
      <c r="E91" s="128" t="s">
        <v>969</v>
      </c>
      <c r="F91" s="128" t="s">
        <v>229</v>
      </c>
      <c r="G91" s="128" t="s">
        <v>275</v>
      </c>
      <c r="H91" s="128" t="s">
        <v>998</v>
      </c>
      <c r="I91" s="128" t="s">
        <v>275</v>
      </c>
      <c r="J91" s="128" t="s">
        <v>276</v>
      </c>
      <c r="K91" s="125" t="s">
        <v>1009</v>
      </c>
      <c r="L91" s="126">
        <v>90</v>
      </c>
      <c r="M91" s="128" t="s">
        <v>1010</v>
      </c>
      <c r="N91" s="127" t="s">
        <v>1011</v>
      </c>
      <c r="O91" s="142">
        <v>1</v>
      </c>
      <c r="P91" s="128" t="s">
        <v>1012</v>
      </c>
      <c r="Q91" s="128" t="s">
        <v>303</v>
      </c>
      <c r="R91" s="128" t="s">
        <v>994</v>
      </c>
      <c r="S91" s="157" t="s">
        <v>305</v>
      </c>
      <c r="T91" s="157" t="s">
        <v>1013</v>
      </c>
      <c r="U91" s="165">
        <v>1</v>
      </c>
      <c r="V91" s="236">
        <v>0.16</v>
      </c>
      <c r="W91" s="149">
        <v>1</v>
      </c>
      <c r="X91" s="207">
        <v>1</v>
      </c>
      <c r="Y91" s="207">
        <v>1</v>
      </c>
      <c r="Z91" s="207">
        <v>1</v>
      </c>
      <c r="AA91" s="252">
        <v>1</v>
      </c>
      <c r="AB91" s="99" t="s">
        <v>1014</v>
      </c>
      <c r="AC91" s="134"/>
      <c r="AD91" s="134" t="s">
        <v>975</v>
      </c>
      <c r="AE91" s="147" t="s">
        <v>308</v>
      </c>
      <c r="AF91" s="134" t="s">
        <v>1015</v>
      </c>
      <c r="AG91" s="134"/>
      <c r="AH91" s="134"/>
      <c r="AI91" s="134"/>
      <c r="AJ91" s="134"/>
      <c r="AK91" s="134"/>
      <c r="AL91" s="134"/>
      <c r="AM91" s="134"/>
      <c r="AN91" s="134"/>
      <c r="AO91" s="134"/>
      <c r="AP91" s="134"/>
      <c r="AQ91" s="134"/>
      <c r="AR91" s="134"/>
      <c r="AS91" s="134"/>
      <c r="AT91" s="134"/>
      <c r="AU91" s="134"/>
      <c r="AV91" s="134"/>
      <c r="AW91" s="134"/>
      <c r="AX91" s="134"/>
      <c r="AY91" s="134"/>
      <c r="AZ91" s="137">
        <f t="shared" si="2"/>
        <v>1</v>
      </c>
      <c r="BA91" s="136" t="str">
        <f>+IF(AZ91="NO PROGRAMADA","NO PROGRAMADA",IF(AZ91=100%,[1]INTRODUCCION!$I$10,IF(AND(AZ91&lt;100%,AZ91&gt;=90%),[1]INTRODUCCION!$I$11,IF(AND(AZ91&lt;90%,AZ91&gt;=70%),[1]INTRODUCCION!$I$12,IF(AZ91&lt;=69%,[1]INTRODUCCION!$I$13,IF(AZ91&gt;100%,[1]INTRODUCCION!$I$14))))))</f>
        <v>Ejecución Óptima</v>
      </c>
      <c r="BB91" s="137">
        <f t="shared" si="3"/>
        <v>1</v>
      </c>
    </row>
    <row r="92" spans="1:54" ht="111" customHeight="1">
      <c r="A92" s="123">
        <v>91</v>
      </c>
      <c r="B92" s="187" t="s">
        <v>182</v>
      </c>
      <c r="C92" s="101" t="s">
        <v>833</v>
      </c>
      <c r="D92" s="128" t="s">
        <v>834</v>
      </c>
      <c r="E92" s="128" t="s">
        <v>1016</v>
      </c>
      <c r="F92" s="128" t="s">
        <v>228</v>
      </c>
      <c r="G92" s="128" t="s">
        <v>275</v>
      </c>
      <c r="H92" s="128" t="s">
        <v>1017</v>
      </c>
      <c r="I92" s="128" t="s">
        <v>275</v>
      </c>
      <c r="J92" s="128" t="s">
        <v>276</v>
      </c>
      <c r="K92" s="125" t="s">
        <v>1018</v>
      </c>
      <c r="L92" s="126">
        <v>91</v>
      </c>
      <c r="M92" s="128" t="s">
        <v>971</v>
      </c>
      <c r="N92" s="128" t="s">
        <v>1019</v>
      </c>
      <c r="O92" s="128">
        <v>4</v>
      </c>
      <c r="P92" s="128" t="s">
        <v>1020</v>
      </c>
      <c r="Q92" s="128" t="s">
        <v>281</v>
      </c>
      <c r="R92" s="128" t="s">
        <v>282</v>
      </c>
      <c r="S92" s="157" t="s">
        <v>305</v>
      </c>
      <c r="T92" s="157" t="s">
        <v>987</v>
      </c>
      <c r="U92" s="157">
        <v>0</v>
      </c>
      <c r="V92" s="142">
        <v>0.5</v>
      </c>
      <c r="W92" s="130">
        <v>0</v>
      </c>
      <c r="X92" s="127">
        <v>2</v>
      </c>
      <c r="Y92" s="127"/>
      <c r="Z92" s="127">
        <v>4</v>
      </c>
      <c r="AA92" s="134"/>
      <c r="AB92" s="134"/>
      <c r="AC92" s="134"/>
      <c r="AD92" s="134"/>
      <c r="AE92" s="134" t="s">
        <v>275</v>
      </c>
      <c r="AF92" s="134" t="s">
        <v>989</v>
      </c>
      <c r="AG92" s="134"/>
      <c r="AH92" s="134"/>
      <c r="AI92" s="134"/>
      <c r="AJ92" s="134"/>
      <c r="AK92" s="134"/>
      <c r="AL92" s="134"/>
      <c r="AM92" s="134"/>
      <c r="AN92" s="134"/>
      <c r="AO92" s="134"/>
      <c r="AP92" s="134"/>
      <c r="AQ92" s="134"/>
      <c r="AR92" s="134"/>
      <c r="AS92" s="134"/>
      <c r="AT92" s="134"/>
      <c r="AU92" s="134"/>
      <c r="AV92" s="134"/>
      <c r="AW92" s="134"/>
      <c r="AX92" s="134"/>
      <c r="AY92" s="134"/>
      <c r="AZ92" s="137" t="str">
        <f>+IF(W92=0,"NO PROGRAMADA",AA92/W92)</f>
        <v>NO PROGRAMADA</v>
      </c>
      <c r="BA92" s="136" t="str">
        <f>+IF(AZ92="NO PROGRAMADA","NO PROGRAMADA",IF(AZ92=100%,[1]INTRODUCCION!$I$10,IF(AND(AZ92&lt;100%,AZ92&gt;=90%),[1]INTRODUCCION!$I$11,IF(AND(AZ92&lt;90%,AZ92&gt;=70%),[1]INTRODUCCION!$I$12,IF(AZ92&lt;=69%,[1]INTRODUCCION!$I$13,IF(AZ92&gt;100%,[1]INTRODUCCION!$I$14))))))</f>
        <v>NO PROGRAMADA</v>
      </c>
      <c r="BB92" s="137" t="str">
        <f t="shared" si="3"/>
        <v>NO PROGRAMADA</v>
      </c>
    </row>
    <row r="93" spans="1:54" ht="111" customHeight="1">
      <c r="A93" s="123">
        <v>92</v>
      </c>
      <c r="B93" s="128" t="s">
        <v>182</v>
      </c>
      <c r="C93" s="99" t="s">
        <v>833</v>
      </c>
      <c r="D93" s="128" t="s">
        <v>834</v>
      </c>
      <c r="E93" s="128" t="s">
        <v>1016</v>
      </c>
      <c r="F93" s="128" t="s">
        <v>228</v>
      </c>
      <c r="G93" s="128" t="s">
        <v>275</v>
      </c>
      <c r="H93" s="128" t="s">
        <v>1017</v>
      </c>
      <c r="I93" s="128" t="s">
        <v>275</v>
      </c>
      <c r="J93" s="128" t="s">
        <v>276</v>
      </c>
      <c r="K93" s="125" t="s">
        <v>1021</v>
      </c>
      <c r="L93" s="126">
        <v>92</v>
      </c>
      <c r="M93" s="128" t="s">
        <v>1022</v>
      </c>
      <c r="N93" s="128" t="s">
        <v>1023</v>
      </c>
      <c r="O93" s="128">
        <v>52</v>
      </c>
      <c r="P93" s="128" t="s">
        <v>980</v>
      </c>
      <c r="Q93" s="128" t="s">
        <v>281</v>
      </c>
      <c r="R93" s="128" t="s">
        <v>282</v>
      </c>
      <c r="S93" s="157" t="s">
        <v>305</v>
      </c>
      <c r="T93" s="157" t="s">
        <v>1024</v>
      </c>
      <c r="U93" s="157">
        <v>52</v>
      </c>
      <c r="V93" s="142">
        <v>0.5</v>
      </c>
      <c r="W93" s="130">
        <v>12</v>
      </c>
      <c r="X93" s="127">
        <v>25</v>
      </c>
      <c r="Y93" s="127">
        <v>38</v>
      </c>
      <c r="Z93" s="127">
        <v>52</v>
      </c>
      <c r="AA93" s="134">
        <v>12</v>
      </c>
      <c r="AB93" s="134" t="s">
        <v>1025</v>
      </c>
      <c r="AC93" s="134" t="s">
        <v>435</v>
      </c>
      <c r="AD93" s="134" t="s">
        <v>275</v>
      </c>
      <c r="AE93" s="134" t="s">
        <v>308</v>
      </c>
      <c r="AF93" s="222" t="s">
        <v>1026</v>
      </c>
      <c r="AG93" s="134"/>
      <c r="AH93" s="134"/>
      <c r="AI93" s="134"/>
      <c r="AJ93" s="134"/>
      <c r="AK93" s="134"/>
      <c r="AL93" s="134"/>
      <c r="AM93" s="134"/>
      <c r="AN93" s="134"/>
      <c r="AO93" s="134"/>
      <c r="AP93" s="134"/>
      <c r="AQ93" s="134"/>
      <c r="AR93" s="134"/>
      <c r="AS93" s="134"/>
      <c r="AT93" s="134"/>
      <c r="AU93" s="134"/>
      <c r="AV93" s="134"/>
      <c r="AW93" s="134"/>
      <c r="AX93" s="134"/>
      <c r="AY93" s="134"/>
      <c r="AZ93" s="137">
        <f t="shared" si="2"/>
        <v>1</v>
      </c>
      <c r="BA93" s="136" t="str">
        <f>+IF(AZ93="NO PROGRAMADA","NO PROGRAMADA",IF(AZ93=100%,[1]INTRODUCCION!$I$10,IF(AND(AZ93&lt;100%,AZ93&gt;=90%),[1]INTRODUCCION!$I$11,IF(AND(AZ93&lt;90%,AZ93&gt;=70%),[1]INTRODUCCION!$I$12,IF(AZ93&lt;=69%,[1]INTRODUCCION!$I$13,IF(AZ93&gt;100%,[1]INTRODUCCION!$I$14))))))</f>
        <v>Ejecución Óptima</v>
      </c>
      <c r="BB93" s="137">
        <f t="shared" si="3"/>
        <v>1</v>
      </c>
    </row>
  </sheetData>
  <protectedRanges>
    <protectedRange sqref="AG1:AJ93" name="Rango1"/>
  </protectedRanges>
  <autoFilter ref="A1:F93" xr:uid="{00000000-0009-0000-0000-000004000000}"/>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F0F80650-CABC-451F-A7D8-A82960D3A5FD}">
            <xm:f>NOT(ISERROR(SEARCH('https://scjgovcol.sharepoint.com/Users/damca/Downloads/[INFORME FINAL DE SEGUIMIENTO PRIMER TRIMESTRE POA_2025_F-DE-1375_V2.xlsx]INTRODUCCION'!#REF!,BA2)))</xm:f>
            <xm:f>'https://scjgovcol.sharepoint.com/Users/damca/Downloads/[INFORME FINAL DE SEGUIMIENTO PRIMER TRIMESTRE POA_2025_F-DE-1375_V2.xlsx]INTRODUCCION'!#REF!</xm:f>
            <x14:dxf>
              <fill>
                <patternFill>
                  <bgColor rgb="FF00B0F0"/>
                </patternFill>
              </fill>
            </x14:dxf>
          </x14:cfRule>
          <x14:cfRule type="containsText" priority="2" operator="containsText" id="{CC9AA099-D67C-4BFB-A1EA-B0A50A8276F5}">
            <xm:f>NOT(ISERROR(SEARCH('https://scjgovcol.sharepoint.com/Users/damca/Downloads/[INFORME FINAL DE SEGUIMIENTO PRIMER TRIMESTRE POA_2025_F-DE-1375_V2.xlsx]INTRODUCCION'!#REF!,BA2)))</xm:f>
            <xm:f>'https://scjgovcol.sharepoint.com/Users/damca/Downloads/[INFORME FINAL DE SEGUIMIENTO PRIMER TRIMESTRE POA_2025_F-DE-1375_V2.xlsx]INTRODUCCION'!#REF!</xm:f>
            <x14:dxf>
              <fill>
                <patternFill>
                  <bgColor rgb="FFFF0000"/>
                </patternFill>
              </fill>
            </x14:dxf>
          </x14:cfRule>
          <x14:cfRule type="containsText" priority="3" operator="containsText" id="{C1886FB6-667C-4619-B6E5-A2A65FA6F668}">
            <xm:f>NOT(ISERROR(SEARCH('https://scjgovcol.sharepoint.com/Users/damca/Downloads/[INFORME FINAL DE SEGUIMIENTO PRIMER TRIMESTRE POA_2025_F-DE-1375_V2.xlsx]INTRODUCCION'!#REF!,BA2)))</xm:f>
            <xm:f>'https://scjgovcol.sharepoint.com/Users/damca/Downloads/[INFORME FINAL DE SEGUIMIENTO PRIMER TRIMESTRE POA_2025_F-DE-1375_V2.xlsx]INTRODUCCION'!#REF!</xm:f>
            <x14:dxf>
              <fill>
                <patternFill>
                  <bgColor rgb="FFFFC000"/>
                </patternFill>
              </fill>
            </x14:dxf>
          </x14:cfRule>
          <x14:cfRule type="containsText" priority="4" operator="containsText" id="{6D989BB3-D4B2-4397-90E9-57CDAEA3E7D6}">
            <xm:f>NOT(ISERROR(SEARCH('https://scjgovcol.sharepoint.com/Users/damca/Downloads/[INFORME FINAL DE SEGUIMIENTO PRIMER TRIMESTRE POA_2025_F-DE-1375_V2.xlsx]INTRODUCCION'!#REF!,BA2)))</xm:f>
            <xm:f>'https://scjgovcol.sharepoint.com/Users/damca/Downloads/[INFORME FINAL DE SEGUIMIENTO PRIMER TRIMESTRE POA_2025_F-DE-1375_V2.xlsx]INTRODUCCION'!#REF!</xm:f>
            <x14:dxf>
              <fill>
                <patternFill>
                  <bgColor rgb="FFFFFF00"/>
                </patternFill>
              </fill>
            </x14:dxf>
          </x14:cfRule>
          <x14:cfRule type="containsText" priority="5" operator="containsText" id="{5F92EAA3-B6B9-4F42-9D16-BED2FA77E560}">
            <xm:f>NOT(ISERROR(SEARCH('https://scjgovcol.sharepoint.com/Users/damca/Downloads/[INFORME FINAL DE SEGUIMIENTO PRIMER TRIMESTRE POA_2025_F-DE-1375_V2.xlsx]INTRODUCCION'!#REF!,BA2)))</xm:f>
            <xm:f>'https://scjgovcol.sharepoint.com/Users/damca/Downloads/[INFORME FINAL DE SEGUIMIENTO PRIMER TRIMESTRE POA_2025_F-DE-1375_V2.xlsx]INTRODUCCION'!#REF!</xm:f>
            <x14:dxf>
              <fill>
                <patternFill>
                  <bgColor rgb="FF00B050"/>
                </patternFill>
              </fill>
            </x14:dxf>
          </x14:cfRule>
          <xm:sqref>BA2:BA93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'https://scjgovcol.sharepoint.com/Users/damca/Downloads/[INFORME FINAL DE SEGUIMIENTO PRIMER TRIMESTRE POA_2025_F-DE-1375_V2.xlsx]DATOS'!#REF!</xm:f>
          </x14:formula1>
          <xm:sqref>B86:B93 B77:B84 B15:B55 B67:B73 S12:S13 D15:D74 D77:D84 F77:H84 F15:H74 Q15:S73 Q77:S84 Q86:S93 J10 J15:J84 I2:I84 D86:J93 E2:E84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52"/>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1028</v>
      </c>
      <c r="B4" s="384"/>
      <c r="C4" s="384"/>
      <c r="D4" s="384"/>
      <c r="E4" s="385"/>
      <c r="F4" s="1"/>
      <c r="G4" s="1"/>
      <c r="H4" s="1"/>
      <c r="I4" s="1"/>
      <c r="J4" s="1"/>
      <c r="K4" s="1"/>
      <c r="L4" s="1"/>
      <c r="M4" s="1"/>
      <c r="N4" s="1"/>
      <c r="O4" s="1"/>
      <c r="P4" s="1"/>
      <c r="Q4" s="1"/>
    </row>
    <row r="5" spans="1:17" ht="14.4" thickBot="1">
      <c r="A5" s="49" t="s">
        <v>1029</v>
      </c>
      <c r="B5" s="50" t="s">
        <v>1030</v>
      </c>
      <c r="C5" s="50" t="s">
        <v>1031</v>
      </c>
      <c r="D5" s="368" t="s">
        <v>1032</v>
      </c>
      <c r="E5" s="370"/>
      <c r="F5" s="1"/>
      <c r="G5" s="1"/>
      <c r="H5" s="1"/>
      <c r="I5" s="1"/>
      <c r="J5" s="1"/>
      <c r="K5" s="1"/>
      <c r="L5" s="1"/>
      <c r="M5" s="1"/>
      <c r="N5" s="1"/>
      <c r="O5" s="1"/>
      <c r="P5" s="1"/>
      <c r="Q5" s="1"/>
    </row>
    <row r="6" spans="1:17" ht="137.25" customHeight="1" thickBot="1">
      <c r="A6" s="28" t="s">
        <v>1033</v>
      </c>
      <c r="B6" s="67" t="s">
        <v>1034</v>
      </c>
      <c r="C6" s="67" t="s">
        <v>1035</v>
      </c>
      <c r="D6" s="386" t="s">
        <v>1036</v>
      </c>
      <c r="E6" s="387"/>
      <c r="F6" s="1"/>
      <c r="G6" s="1"/>
      <c r="H6" s="1"/>
      <c r="I6" s="1"/>
      <c r="J6" s="1"/>
      <c r="K6" s="1"/>
      <c r="L6" s="1"/>
      <c r="M6" s="1"/>
      <c r="N6" s="1"/>
      <c r="O6" s="1"/>
      <c r="P6" s="1"/>
      <c r="Q6" s="1"/>
    </row>
    <row r="7" spans="1:17" ht="22.5" customHeight="1" thickTop="1" thickBot="1">
      <c r="A7" s="388" t="s">
        <v>1037</v>
      </c>
      <c r="B7" s="389"/>
      <c r="C7" s="389"/>
      <c r="D7" s="389"/>
      <c r="E7" s="389"/>
      <c r="F7" s="1"/>
      <c r="G7" s="1"/>
      <c r="H7" s="1"/>
      <c r="I7" s="1"/>
      <c r="J7" s="1"/>
      <c r="K7" s="1"/>
      <c r="L7" s="1"/>
      <c r="M7" s="1"/>
      <c r="N7" s="1"/>
      <c r="O7" s="1"/>
      <c r="P7" s="1"/>
      <c r="Q7" s="1"/>
    </row>
    <row r="8" spans="1:17" ht="22.5" customHeight="1" thickTop="1" thickBot="1">
      <c r="A8" s="375" t="s">
        <v>1038</v>
      </c>
      <c r="B8" s="376"/>
      <c r="C8" s="377" t="s">
        <v>1039</v>
      </c>
      <c r="D8" s="378"/>
      <c r="E8" s="379"/>
      <c r="F8" s="1"/>
      <c r="G8" s="1"/>
      <c r="H8" s="1"/>
      <c r="I8" s="1"/>
      <c r="J8" s="1"/>
      <c r="K8" s="1"/>
      <c r="L8" s="1"/>
      <c r="M8" s="1"/>
      <c r="N8" s="1"/>
      <c r="O8" s="1"/>
      <c r="P8" s="1"/>
      <c r="Q8" s="1"/>
    </row>
    <row r="9" spans="1:17" ht="185.25" customHeight="1" thickBot="1">
      <c r="A9" s="390" t="s">
        <v>1040</v>
      </c>
      <c r="B9" s="391"/>
      <c r="C9" s="392" t="s">
        <v>1041</v>
      </c>
      <c r="D9" s="393"/>
      <c r="E9" s="394"/>
      <c r="F9" s="1"/>
      <c r="G9" s="1"/>
      <c r="H9" s="1"/>
      <c r="I9" s="1"/>
      <c r="J9" s="1"/>
      <c r="K9" s="1"/>
      <c r="L9" s="1"/>
      <c r="M9" s="1"/>
      <c r="N9" s="1"/>
      <c r="O9" s="1"/>
      <c r="P9" s="1"/>
      <c r="Q9" s="1"/>
    </row>
    <row r="10" spans="1:17" ht="19.5" customHeight="1" thickTop="1" thickBot="1">
      <c r="A10" s="388" t="s">
        <v>1042</v>
      </c>
      <c r="B10" s="389"/>
      <c r="C10" s="389"/>
      <c r="D10" s="389"/>
      <c r="E10" s="389"/>
      <c r="F10" s="1"/>
      <c r="G10" s="1"/>
      <c r="H10" s="1"/>
      <c r="I10" s="1"/>
      <c r="J10" s="1"/>
      <c r="K10" s="1"/>
      <c r="L10" s="1"/>
      <c r="M10" s="1"/>
      <c r="N10" s="1"/>
      <c r="O10" s="1"/>
      <c r="P10" s="1"/>
      <c r="Q10" s="1"/>
    </row>
    <row r="11" spans="1:17" ht="19.5" customHeight="1" thickTop="1" thickBot="1">
      <c r="A11" s="375" t="s">
        <v>1038</v>
      </c>
      <c r="B11" s="376"/>
      <c r="C11" s="377" t="s">
        <v>1039</v>
      </c>
      <c r="D11" s="378"/>
      <c r="E11" s="379"/>
      <c r="F11" s="1"/>
      <c r="G11" s="1"/>
      <c r="H11" s="1"/>
      <c r="I11" s="1"/>
      <c r="J11" s="1"/>
      <c r="K11" s="1"/>
      <c r="L11" s="1"/>
      <c r="M11" s="1"/>
      <c r="N11" s="1"/>
      <c r="O11" s="1"/>
      <c r="P11" s="1"/>
      <c r="Q11" s="1"/>
    </row>
    <row r="12" spans="1:17" ht="49.5" customHeight="1" thickBot="1">
      <c r="A12" s="358" t="s">
        <v>1043</v>
      </c>
      <c r="B12" s="359"/>
      <c r="C12" s="360" t="s">
        <v>1044</v>
      </c>
      <c r="D12" s="361"/>
      <c r="E12" s="362"/>
      <c r="F12" s="1"/>
      <c r="G12" s="1"/>
      <c r="H12" s="1"/>
      <c r="I12" s="1"/>
      <c r="J12" s="1"/>
      <c r="K12" s="1"/>
      <c r="L12" s="1"/>
      <c r="M12" s="1"/>
      <c r="N12" s="1"/>
      <c r="O12" s="1"/>
      <c r="P12" s="1"/>
      <c r="Q12" s="1"/>
    </row>
    <row r="13" spans="1:17" ht="18" thickBot="1">
      <c r="A13" s="363" t="s">
        <v>1045</v>
      </c>
      <c r="B13" s="364"/>
      <c r="C13" s="364"/>
      <c r="D13" s="364"/>
      <c r="E13" s="365"/>
      <c r="F13" s="1"/>
      <c r="G13" s="1"/>
      <c r="H13" s="1"/>
      <c r="I13" s="1"/>
      <c r="J13" s="1"/>
      <c r="K13" s="1"/>
      <c r="L13" s="1"/>
      <c r="M13" s="1"/>
      <c r="N13" s="1"/>
      <c r="O13" s="1"/>
      <c r="P13" s="1"/>
      <c r="Q13" s="1"/>
    </row>
    <row r="14" spans="1:17" ht="16.2" thickBot="1">
      <c r="A14" s="366" t="s">
        <v>1046</v>
      </c>
      <c r="B14" s="367"/>
      <c r="C14" s="368" t="s">
        <v>1047</v>
      </c>
      <c r="D14" s="369"/>
      <c r="E14" s="370"/>
      <c r="F14" s="1"/>
      <c r="G14" s="1"/>
      <c r="H14" s="1"/>
      <c r="I14" s="1"/>
      <c r="J14" s="1"/>
      <c r="K14" s="1"/>
      <c r="L14" s="1"/>
      <c r="M14" s="1"/>
      <c r="N14" s="1"/>
      <c r="O14" s="1"/>
      <c r="P14" s="1"/>
      <c r="Q14" s="1"/>
    </row>
    <row r="15" spans="1:17" ht="182.25" customHeight="1" thickBot="1">
      <c r="A15" s="371" t="s">
        <v>1048</v>
      </c>
      <c r="B15" s="372"/>
      <c r="C15" s="355" t="s">
        <v>1049</v>
      </c>
      <c r="D15" s="373"/>
      <c r="E15" s="374"/>
      <c r="F15" s="1"/>
      <c r="G15" s="1"/>
      <c r="H15" s="1"/>
      <c r="I15" s="1"/>
      <c r="J15" s="1"/>
      <c r="K15" s="1"/>
      <c r="L15" s="1"/>
      <c r="M15" s="1"/>
      <c r="N15" s="1"/>
      <c r="O15" s="1"/>
      <c r="P15" s="1"/>
      <c r="Q15" s="1"/>
    </row>
    <row r="16" spans="1:17" ht="14.4" thickBot="1">
      <c r="A16" s="350" t="s">
        <v>1050</v>
      </c>
      <c r="B16" s="351"/>
      <c r="C16" s="352" t="s">
        <v>1051</v>
      </c>
      <c r="D16" s="353"/>
      <c r="E16" s="354"/>
      <c r="F16" s="1"/>
      <c r="G16" s="1"/>
      <c r="H16" s="1"/>
      <c r="I16" s="1"/>
      <c r="J16" s="1"/>
      <c r="K16" s="1"/>
      <c r="L16" s="1"/>
      <c r="M16" s="1"/>
      <c r="N16" s="1"/>
      <c r="O16" s="1"/>
      <c r="P16" s="1"/>
      <c r="Q16" s="1"/>
    </row>
    <row r="17" spans="1:18" ht="391.5" customHeight="1" thickBot="1">
      <c r="A17" s="355" t="s">
        <v>1052</v>
      </c>
      <c r="B17" s="356"/>
      <c r="C17" s="355" t="s">
        <v>1053</v>
      </c>
      <c r="D17" s="356"/>
      <c r="E17" s="357"/>
      <c r="F17" s="1"/>
      <c r="G17" s="1"/>
      <c r="H17" s="1"/>
      <c r="I17" s="1"/>
      <c r="J17" s="1"/>
      <c r="K17" s="1"/>
      <c r="L17" s="1"/>
      <c r="M17" s="1"/>
      <c r="N17" s="1"/>
      <c r="O17" s="1"/>
      <c r="P17" s="1"/>
      <c r="Q17" s="1"/>
    </row>
    <row r="18" spans="1:18" ht="15">
      <c r="A18" s="3"/>
      <c r="B18" s="1"/>
      <c r="C18" s="1"/>
      <c r="D18" s="1"/>
      <c r="E18" s="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sheetData>
  <mergeCells count="24">
    <mergeCell ref="A11:B11"/>
    <mergeCell ref="C11:E11"/>
    <mergeCell ref="B1:D1"/>
    <mergeCell ref="A3:E3"/>
    <mergeCell ref="A4:E4"/>
    <mergeCell ref="D5:E5"/>
    <mergeCell ref="D6:E6"/>
    <mergeCell ref="A7:E7"/>
    <mergeCell ref="A8:B8"/>
    <mergeCell ref="C8:E8"/>
    <mergeCell ref="A9:B9"/>
    <mergeCell ref="C9:E9"/>
    <mergeCell ref="A10:E10"/>
    <mergeCell ref="A16:B16"/>
    <mergeCell ref="C16:E16"/>
    <mergeCell ref="A17:B17"/>
    <mergeCell ref="C17:E17"/>
    <mergeCell ref="A12:B12"/>
    <mergeCell ref="C12:E12"/>
    <mergeCell ref="A13:E13"/>
    <mergeCell ref="A14:B14"/>
    <mergeCell ref="C14:E14"/>
    <mergeCell ref="A15:B15"/>
    <mergeCell ref="C15:E15"/>
  </mergeCells>
  <pageMargins left="0.7" right="0.7" top="0.75" bottom="0.75" header="0.3" footer="0.3"/>
  <pageSetup scale="34"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53"/>
  <sheetViews>
    <sheetView view="pageBreakPreview" zoomScale="85" zoomScaleNormal="8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2.75" customHeight="1" thickBot="1">
      <c r="A1" s="6"/>
      <c r="B1" s="380" t="s">
        <v>0</v>
      </c>
      <c r="C1" s="380"/>
      <c r="D1" s="380"/>
      <c r="E1" s="46" t="s">
        <v>1</v>
      </c>
      <c r="F1" s="1"/>
      <c r="G1" s="1"/>
      <c r="H1" s="1"/>
      <c r="I1" s="1"/>
      <c r="J1" s="1"/>
      <c r="K1" s="1"/>
      <c r="L1" s="1"/>
      <c r="M1" s="1"/>
      <c r="N1" s="1"/>
      <c r="O1" s="1"/>
      <c r="P1" s="1"/>
      <c r="Q1" s="1"/>
    </row>
    <row r="2" spans="1:17" ht="16.2" thickBot="1">
      <c r="A2" s="47"/>
      <c r="B2" s="45"/>
      <c r="C2" s="45"/>
      <c r="D2" s="45"/>
      <c r="E2" s="48"/>
      <c r="F2" s="1"/>
      <c r="G2" s="1"/>
      <c r="H2" s="1"/>
      <c r="I2" s="1"/>
      <c r="J2" s="1"/>
      <c r="K2" s="1"/>
      <c r="L2" s="1"/>
      <c r="M2" s="1"/>
      <c r="N2" s="1"/>
      <c r="O2" s="1"/>
      <c r="P2" s="1"/>
      <c r="Q2" s="1"/>
    </row>
    <row r="3" spans="1:17" ht="18" thickBot="1">
      <c r="A3" s="381" t="s">
        <v>1027</v>
      </c>
      <c r="B3" s="382"/>
      <c r="C3" s="382"/>
      <c r="D3" s="382"/>
      <c r="E3" s="383"/>
      <c r="F3" s="1"/>
      <c r="G3" s="1"/>
      <c r="H3" s="1"/>
      <c r="I3" s="1"/>
      <c r="J3" s="1"/>
      <c r="K3" s="1"/>
      <c r="L3" s="1"/>
      <c r="M3" s="1"/>
      <c r="N3" s="1"/>
      <c r="O3" s="1"/>
      <c r="P3" s="1"/>
      <c r="Q3" s="1"/>
    </row>
    <row r="4" spans="1:17" ht="18" thickBot="1">
      <c r="A4" s="384" t="s">
        <v>1054</v>
      </c>
      <c r="B4" s="384"/>
      <c r="C4" s="384"/>
      <c r="D4" s="384"/>
      <c r="E4" s="385"/>
      <c r="F4" s="1"/>
      <c r="G4" s="1"/>
      <c r="H4" s="1"/>
      <c r="I4" s="1"/>
      <c r="J4" s="1"/>
      <c r="K4" s="1"/>
      <c r="L4" s="1"/>
      <c r="M4" s="1"/>
      <c r="N4" s="1"/>
      <c r="O4" s="1"/>
      <c r="P4" s="1"/>
      <c r="Q4" s="1"/>
    </row>
    <row r="5" spans="1:17" ht="27" customHeight="1" thickBot="1">
      <c r="A5" s="49" t="s">
        <v>1029</v>
      </c>
      <c r="B5" s="50" t="s">
        <v>1030</v>
      </c>
      <c r="C5" s="50" t="s">
        <v>1031</v>
      </c>
      <c r="D5" s="368" t="s">
        <v>1032</v>
      </c>
      <c r="E5" s="370"/>
      <c r="F5" s="1"/>
      <c r="G5" s="1"/>
      <c r="H5" s="1"/>
      <c r="I5" s="1"/>
      <c r="J5" s="1"/>
      <c r="K5" s="1"/>
      <c r="L5" s="1"/>
      <c r="M5" s="1"/>
      <c r="N5" s="1"/>
      <c r="O5" s="1"/>
      <c r="P5" s="1"/>
      <c r="Q5" s="1"/>
    </row>
    <row r="6" spans="1:17" ht="377.25" customHeight="1" thickBot="1">
      <c r="A6" s="62" t="s">
        <v>1055</v>
      </c>
      <c r="B6" s="26" t="s">
        <v>1056</v>
      </c>
      <c r="C6" s="27" t="s">
        <v>1057</v>
      </c>
      <c r="D6" s="416" t="s">
        <v>1058</v>
      </c>
      <c r="E6" s="417"/>
      <c r="F6" s="1"/>
      <c r="G6" s="1"/>
      <c r="H6" s="1"/>
      <c r="I6" s="1"/>
      <c r="J6" s="1"/>
      <c r="K6" s="1"/>
      <c r="L6" s="1"/>
      <c r="M6" s="1"/>
      <c r="N6" s="1"/>
      <c r="O6" s="1"/>
      <c r="P6" s="1"/>
      <c r="Q6" s="1"/>
    </row>
    <row r="7" spans="1:17" ht="18.75" customHeight="1" thickTop="1" thickBot="1">
      <c r="A7" s="388" t="s">
        <v>1037</v>
      </c>
      <c r="B7" s="389"/>
      <c r="C7" s="389"/>
      <c r="D7" s="389"/>
      <c r="E7" s="389"/>
      <c r="F7" s="1"/>
      <c r="G7" s="1"/>
      <c r="H7" s="1"/>
      <c r="I7" s="1"/>
      <c r="J7" s="1"/>
      <c r="K7" s="1"/>
      <c r="L7" s="1"/>
      <c r="M7" s="1"/>
      <c r="N7" s="1"/>
      <c r="O7" s="1"/>
      <c r="P7" s="1"/>
      <c r="Q7" s="1"/>
    </row>
    <row r="8" spans="1:17" ht="18.600000000000001" thickTop="1" thickBot="1">
      <c r="A8" s="375" t="s">
        <v>1038</v>
      </c>
      <c r="B8" s="376"/>
      <c r="C8" s="377" t="s">
        <v>1039</v>
      </c>
      <c r="D8" s="378"/>
      <c r="E8" s="379"/>
      <c r="F8" s="1"/>
      <c r="G8" s="1"/>
      <c r="H8" s="1"/>
      <c r="I8" s="1"/>
      <c r="J8" s="1"/>
      <c r="K8" s="1"/>
      <c r="L8" s="1"/>
      <c r="M8" s="1"/>
      <c r="N8" s="1"/>
      <c r="O8" s="1"/>
      <c r="P8" s="1"/>
      <c r="Q8" s="1"/>
    </row>
    <row r="9" spans="1:17" ht="91.5" customHeight="1">
      <c r="A9" s="390" t="s">
        <v>1059</v>
      </c>
      <c r="B9" s="391"/>
      <c r="C9" s="395" t="s">
        <v>1060</v>
      </c>
      <c r="D9" s="410"/>
      <c r="E9" s="411"/>
      <c r="F9" s="1"/>
      <c r="G9" s="1"/>
      <c r="H9" s="1"/>
      <c r="I9" s="1"/>
      <c r="J9" s="1"/>
      <c r="K9" s="1"/>
      <c r="L9" s="1"/>
      <c r="M9" s="1"/>
      <c r="N9" s="1"/>
      <c r="O9" s="1"/>
      <c r="P9" s="1"/>
      <c r="Q9" s="1"/>
    </row>
    <row r="10" spans="1:17" ht="153" customHeight="1" thickBot="1">
      <c r="A10" s="408"/>
      <c r="B10" s="409"/>
      <c r="C10" s="412"/>
      <c r="D10" s="413"/>
      <c r="E10" s="414"/>
      <c r="F10" s="1"/>
      <c r="G10" s="1"/>
      <c r="H10" s="1"/>
      <c r="I10" s="1"/>
      <c r="J10" s="1"/>
      <c r="K10" s="1"/>
      <c r="L10" s="1"/>
      <c r="M10" s="1"/>
      <c r="N10" s="1"/>
      <c r="O10" s="1"/>
      <c r="P10" s="1"/>
      <c r="Q10" s="1"/>
    </row>
    <row r="11" spans="1:17" ht="18.600000000000001" thickTop="1" thickBot="1">
      <c r="A11" s="388" t="s">
        <v>1042</v>
      </c>
      <c r="B11" s="389"/>
      <c r="C11" s="389"/>
      <c r="D11" s="389"/>
      <c r="E11" s="389"/>
      <c r="F11" s="1"/>
      <c r="G11" s="1"/>
      <c r="H11" s="1"/>
      <c r="I11" s="1"/>
      <c r="J11" s="1"/>
      <c r="K11" s="1"/>
      <c r="L11" s="1"/>
      <c r="M11" s="1"/>
      <c r="N11" s="1"/>
      <c r="O11" s="1"/>
      <c r="P11" s="1"/>
      <c r="Q11" s="1"/>
    </row>
    <row r="12" spans="1:17" ht="18.600000000000001" thickTop="1" thickBot="1">
      <c r="A12" s="375" t="s">
        <v>1038</v>
      </c>
      <c r="B12" s="376"/>
      <c r="C12" s="377" t="s">
        <v>1039</v>
      </c>
      <c r="D12" s="378"/>
      <c r="E12" s="379"/>
      <c r="F12" s="1"/>
      <c r="G12" s="1"/>
      <c r="H12" s="1"/>
      <c r="I12" s="1"/>
      <c r="J12" s="1"/>
      <c r="K12" s="1"/>
      <c r="L12" s="1"/>
      <c r="M12" s="1"/>
      <c r="N12" s="1"/>
      <c r="O12" s="1"/>
      <c r="P12" s="1"/>
      <c r="Q12" s="1"/>
    </row>
    <row r="13" spans="1:17" ht="153" customHeight="1" thickBot="1">
      <c r="A13" s="358" t="s">
        <v>1043</v>
      </c>
      <c r="B13" s="359"/>
      <c r="C13" s="358" t="s">
        <v>1061</v>
      </c>
      <c r="D13" s="415"/>
      <c r="E13" s="359"/>
      <c r="F13" s="1"/>
      <c r="G13" s="1"/>
      <c r="H13" s="1"/>
      <c r="I13" s="1"/>
      <c r="J13" s="1"/>
      <c r="K13" s="1"/>
      <c r="L13" s="1"/>
      <c r="M13" s="1"/>
      <c r="N13" s="1"/>
      <c r="O13" s="1"/>
      <c r="P13" s="1"/>
      <c r="Q13" s="1"/>
    </row>
    <row r="14" spans="1:17" ht="18" thickBot="1">
      <c r="A14" s="363" t="s">
        <v>1045</v>
      </c>
      <c r="B14" s="364"/>
      <c r="C14" s="364"/>
      <c r="D14" s="364"/>
      <c r="E14" s="365"/>
      <c r="F14" s="1"/>
      <c r="G14" s="1"/>
      <c r="H14" s="1"/>
      <c r="I14" s="1"/>
      <c r="J14" s="1"/>
      <c r="K14" s="1"/>
      <c r="L14" s="1"/>
      <c r="M14" s="1"/>
      <c r="N14" s="1"/>
      <c r="O14" s="1"/>
      <c r="P14" s="1"/>
      <c r="Q14" s="1"/>
    </row>
    <row r="15" spans="1:17" ht="16.2" thickBot="1">
      <c r="A15" s="366" t="s">
        <v>1046</v>
      </c>
      <c r="B15" s="367"/>
      <c r="C15" s="368" t="s">
        <v>1047</v>
      </c>
      <c r="D15" s="369"/>
      <c r="E15" s="370"/>
      <c r="F15" s="1"/>
      <c r="G15" s="1"/>
      <c r="H15" s="1"/>
      <c r="I15" s="1"/>
      <c r="J15" s="1"/>
      <c r="K15" s="1"/>
      <c r="L15" s="1"/>
      <c r="M15" s="1"/>
      <c r="N15" s="1"/>
      <c r="O15" s="1"/>
      <c r="P15" s="1"/>
      <c r="Q15" s="1"/>
    </row>
    <row r="16" spans="1:17" ht="335.25" customHeight="1" thickBot="1">
      <c r="A16" s="358" t="s">
        <v>1062</v>
      </c>
      <c r="B16" s="405"/>
      <c r="C16" s="358" t="s">
        <v>1063</v>
      </c>
      <c r="D16" s="406"/>
      <c r="E16" s="407"/>
      <c r="G16" s="1"/>
      <c r="H16" s="1"/>
      <c r="I16" s="1"/>
      <c r="J16" s="1"/>
      <c r="K16" s="1"/>
      <c r="L16" s="1"/>
      <c r="M16" s="1"/>
      <c r="N16" s="1"/>
      <c r="O16" s="1"/>
      <c r="P16" s="1"/>
      <c r="Q16" s="1"/>
    </row>
    <row r="17" spans="1:18" ht="14.4" thickBot="1">
      <c r="A17" s="350" t="s">
        <v>1050</v>
      </c>
      <c r="B17" s="351"/>
      <c r="C17" s="352" t="s">
        <v>1051</v>
      </c>
      <c r="D17" s="353"/>
      <c r="E17" s="354"/>
      <c r="F17" s="1"/>
      <c r="G17" s="1"/>
      <c r="H17" s="1"/>
      <c r="I17" s="1"/>
      <c r="J17" s="1"/>
      <c r="K17" s="1"/>
      <c r="L17" s="1"/>
      <c r="M17" s="1"/>
      <c r="N17" s="1"/>
      <c r="O17" s="1"/>
      <c r="P17" s="1"/>
      <c r="Q17" s="1"/>
    </row>
    <row r="18" spans="1:18" ht="239.25" customHeight="1">
      <c r="A18" s="395" t="s">
        <v>1064</v>
      </c>
      <c r="B18" s="396"/>
      <c r="C18" s="399" t="s">
        <v>1065</v>
      </c>
      <c r="D18" s="400"/>
      <c r="E18" s="401"/>
      <c r="F18" s="319"/>
      <c r="G18" s="1"/>
      <c r="H18" s="1"/>
      <c r="I18" s="1"/>
      <c r="J18" s="1"/>
      <c r="K18" s="1"/>
      <c r="L18" s="1"/>
      <c r="M18" s="1"/>
      <c r="N18" s="1"/>
      <c r="O18" s="1"/>
      <c r="P18" s="1"/>
      <c r="Q18" s="1"/>
    </row>
    <row r="19" spans="1:18" ht="83.25" customHeight="1" thickBot="1">
      <c r="A19" s="397"/>
      <c r="B19" s="398"/>
      <c r="C19" s="402"/>
      <c r="D19" s="403"/>
      <c r="E19" s="404"/>
      <c r="F19" s="319"/>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5">
    <mergeCell ref="A7:E7"/>
    <mergeCell ref="B1:D1"/>
    <mergeCell ref="A3:E3"/>
    <mergeCell ref="A4:E4"/>
    <mergeCell ref="D5:E5"/>
    <mergeCell ref="D6:E6"/>
    <mergeCell ref="A16:B16"/>
    <mergeCell ref="C16:E16"/>
    <mergeCell ref="A8:B8"/>
    <mergeCell ref="C8:E8"/>
    <mergeCell ref="A9:B10"/>
    <mergeCell ref="C9:E10"/>
    <mergeCell ref="A11:E11"/>
    <mergeCell ref="A12:B12"/>
    <mergeCell ref="C12:E12"/>
    <mergeCell ref="A13:B13"/>
    <mergeCell ref="C13:E13"/>
    <mergeCell ref="A14:E14"/>
    <mergeCell ref="A15:B15"/>
    <mergeCell ref="C15:E15"/>
    <mergeCell ref="A17:B17"/>
    <mergeCell ref="C17:E17"/>
    <mergeCell ref="A18:B19"/>
    <mergeCell ref="C18:E19"/>
    <mergeCell ref="F18:F19"/>
  </mergeCells>
  <pageMargins left="0.7" right="0.7" top="0.75" bottom="0.75" header="0.3" footer="0.3"/>
  <pageSetup scale="27"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Q53"/>
  <sheetViews>
    <sheetView view="pageBreakPreview" zoomScale="85" zoomScaleNormal="100" zoomScaleSheetLayoutView="85" workbookViewId="0">
      <selection activeCell="A18" sqref="A18:B18"/>
    </sheetView>
  </sheetViews>
  <sheetFormatPr baseColWidth="10" defaultColWidth="11.44140625" defaultRowHeight="13.8"/>
  <cols>
    <col min="1" max="3" width="65.6640625" style="82" customWidth="1"/>
    <col min="4" max="5" width="33.6640625" style="82" customWidth="1"/>
    <col min="6" max="6" width="16.6640625" style="82" bestFit="1" customWidth="1"/>
    <col min="7" max="7" width="37.88671875" style="82" customWidth="1"/>
    <col min="8" max="8" width="11.109375" style="82" customWidth="1"/>
    <col min="9" max="9" width="14.33203125" style="82" bestFit="1" customWidth="1"/>
    <col min="10" max="10" width="11.33203125" style="82" bestFit="1" customWidth="1"/>
    <col min="11" max="12" width="11.44140625" style="82"/>
    <col min="13" max="13" width="16.6640625" style="82" bestFit="1" customWidth="1"/>
    <col min="14" max="16384" width="11.44140625" style="82"/>
  </cols>
  <sheetData>
    <row r="1" spans="1:17" ht="103.5" customHeight="1" thickBot="1">
      <c r="A1" s="91"/>
      <c r="B1" s="423" t="s">
        <v>0</v>
      </c>
      <c r="C1" s="423"/>
      <c r="D1" s="423"/>
      <c r="E1" s="90" t="s">
        <v>1</v>
      </c>
      <c r="F1" s="83"/>
      <c r="G1" s="83"/>
      <c r="H1" s="83"/>
      <c r="I1" s="83"/>
      <c r="J1" s="83"/>
      <c r="K1" s="83"/>
      <c r="L1" s="83"/>
      <c r="M1" s="83"/>
      <c r="N1" s="83"/>
      <c r="O1" s="83"/>
      <c r="P1" s="83"/>
    </row>
    <row r="2" spans="1:17" ht="16.2" thickBot="1">
      <c r="A2" s="89"/>
      <c r="B2" s="88"/>
      <c r="C2" s="88"/>
      <c r="D2" s="88"/>
      <c r="E2" s="87"/>
      <c r="F2" s="83"/>
      <c r="G2" s="83"/>
      <c r="H2" s="83"/>
      <c r="I2" s="83"/>
      <c r="J2" s="83"/>
      <c r="K2" s="83"/>
      <c r="L2" s="83"/>
      <c r="M2" s="83"/>
      <c r="N2" s="83"/>
      <c r="O2" s="83"/>
      <c r="P2" s="83"/>
    </row>
    <row r="3" spans="1:17" ht="18" thickBot="1">
      <c r="A3" s="424" t="s">
        <v>1027</v>
      </c>
      <c r="B3" s="425"/>
      <c r="C3" s="425"/>
      <c r="D3" s="425"/>
      <c r="E3" s="426"/>
      <c r="F3" s="83"/>
      <c r="G3" s="83"/>
      <c r="H3" s="83"/>
      <c r="I3" s="83"/>
      <c r="J3" s="83"/>
      <c r="K3" s="83"/>
      <c r="L3" s="83"/>
      <c r="M3" s="83"/>
      <c r="N3" s="83"/>
      <c r="O3" s="83"/>
      <c r="P3" s="83"/>
    </row>
    <row r="4" spans="1:17" ht="18" thickBot="1">
      <c r="A4" s="384" t="s">
        <v>1066</v>
      </c>
      <c r="B4" s="384"/>
      <c r="C4" s="384"/>
      <c r="D4" s="384"/>
      <c r="E4" s="385"/>
      <c r="F4" s="83"/>
      <c r="G4" s="83"/>
      <c r="H4" s="83"/>
      <c r="I4" s="83"/>
      <c r="J4" s="83"/>
      <c r="K4" s="83"/>
      <c r="L4" s="83"/>
      <c r="M4" s="83"/>
      <c r="N4" s="83"/>
      <c r="O4" s="83"/>
      <c r="P4" s="83"/>
      <c r="Q4" s="83"/>
    </row>
    <row r="5" spans="1:17" ht="14.4" thickBot="1">
      <c r="A5" s="86" t="s">
        <v>1029</v>
      </c>
      <c r="B5" s="85" t="s">
        <v>1030</v>
      </c>
      <c r="C5" s="85" t="s">
        <v>1031</v>
      </c>
      <c r="D5" s="427" t="s">
        <v>1032</v>
      </c>
      <c r="E5" s="428"/>
      <c r="F5" s="83"/>
      <c r="G5" s="83"/>
      <c r="H5" s="83"/>
      <c r="I5" s="83"/>
      <c r="J5" s="83"/>
      <c r="K5" s="83"/>
      <c r="L5" s="83"/>
      <c r="M5" s="83"/>
      <c r="N5" s="83"/>
      <c r="O5" s="83"/>
      <c r="P5" s="83"/>
    </row>
    <row r="6" spans="1:17" ht="344.25" customHeight="1" thickBot="1">
      <c r="A6" s="62" t="s">
        <v>1067</v>
      </c>
      <c r="B6" s="26" t="s">
        <v>1068</v>
      </c>
      <c r="C6" s="26" t="s">
        <v>1069</v>
      </c>
      <c r="D6" s="429" t="s">
        <v>1070</v>
      </c>
      <c r="E6" s="430"/>
      <c r="F6" s="83"/>
      <c r="G6" s="83"/>
      <c r="H6" s="83"/>
      <c r="I6" s="83"/>
      <c r="J6" s="83"/>
      <c r="K6" s="83"/>
      <c r="L6" s="83"/>
      <c r="M6" s="83"/>
      <c r="N6" s="83"/>
      <c r="O6" s="83"/>
      <c r="P6" s="83"/>
    </row>
    <row r="7" spans="1:17" ht="18.600000000000001" thickTop="1" thickBot="1">
      <c r="A7" s="431" t="s">
        <v>1037</v>
      </c>
      <c r="B7" s="432"/>
      <c r="C7" s="432"/>
      <c r="D7" s="432"/>
      <c r="E7" s="432"/>
      <c r="F7" s="83"/>
      <c r="G7" s="83"/>
      <c r="H7" s="83"/>
      <c r="I7" s="83"/>
      <c r="J7" s="83"/>
      <c r="K7" s="83"/>
      <c r="L7" s="83"/>
      <c r="M7" s="83"/>
      <c r="N7" s="83"/>
      <c r="O7" s="83"/>
      <c r="P7" s="83"/>
    </row>
    <row r="8" spans="1:17" ht="18.600000000000001" thickTop="1" thickBot="1">
      <c r="A8" s="418" t="s">
        <v>1038</v>
      </c>
      <c r="B8" s="419"/>
      <c r="C8" s="420" t="s">
        <v>1039</v>
      </c>
      <c r="D8" s="421"/>
      <c r="E8" s="422"/>
      <c r="F8" s="83"/>
      <c r="G8" s="83"/>
      <c r="H8" s="83"/>
      <c r="I8" s="83"/>
      <c r="J8" s="83"/>
      <c r="K8" s="83"/>
      <c r="L8" s="83"/>
      <c r="M8" s="83"/>
      <c r="N8" s="83"/>
      <c r="O8" s="83"/>
      <c r="P8" s="83"/>
    </row>
    <row r="9" spans="1:17" ht="66" customHeight="1">
      <c r="A9" s="433" t="s">
        <v>1071</v>
      </c>
      <c r="B9" s="434"/>
      <c r="C9" s="433" t="s">
        <v>1072</v>
      </c>
      <c r="D9" s="434"/>
      <c r="E9" s="437"/>
      <c r="F9" s="83"/>
      <c r="G9" s="83"/>
      <c r="H9" s="83"/>
      <c r="I9" s="83"/>
      <c r="J9" s="83"/>
      <c r="K9" s="83"/>
      <c r="L9" s="83"/>
      <c r="M9" s="83"/>
      <c r="N9" s="83"/>
      <c r="O9" s="83"/>
      <c r="P9" s="83"/>
    </row>
    <row r="10" spans="1:17" ht="120.75" customHeight="1" thickBot="1">
      <c r="A10" s="435"/>
      <c r="B10" s="436"/>
      <c r="C10" s="435"/>
      <c r="D10" s="436"/>
      <c r="E10" s="438"/>
      <c r="F10" s="83"/>
      <c r="G10" s="83"/>
      <c r="H10" s="83"/>
      <c r="I10" s="83"/>
      <c r="J10" s="83"/>
      <c r="K10" s="83"/>
      <c r="L10" s="83"/>
      <c r="M10" s="83"/>
      <c r="N10" s="83"/>
      <c r="O10" s="83"/>
      <c r="P10" s="83"/>
    </row>
    <row r="11" spans="1:17" ht="19.5" customHeight="1" thickTop="1" thickBot="1">
      <c r="A11" s="431" t="s">
        <v>1042</v>
      </c>
      <c r="B11" s="432"/>
      <c r="C11" s="432"/>
      <c r="D11" s="432"/>
      <c r="E11" s="432"/>
      <c r="F11" s="83"/>
      <c r="G11" s="83"/>
      <c r="H11" s="83"/>
      <c r="I11" s="83"/>
      <c r="J11" s="83"/>
      <c r="K11" s="83"/>
      <c r="L11" s="83"/>
      <c r="M11" s="83"/>
      <c r="N11" s="83"/>
      <c r="O11" s="83"/>
      <c r="P11" s="83"/>
    </row>
    <row r="12" spans="1:17" ht="19.5" customHeight="1" thickTop="1" thickBot="1">
      <c r="A12" s="418" t="s">
        <v>1038</v>
      </c>
      <c r="B12" s="419"/>
      <c r="C12" s="420" t="s">
        <v>1039</v>
      </c>
      <c r="D12" s="421"/>
      <c r="E12" s="422"/>
      <c r="F12" s="83"/>
      <c r="G12" s="83"/>
      <c r="H12" s="83"/>
      <c r="I12" s="83"/>
      <c r="J12" s="83"/>
      <c r="K12" s="83"/>
      <c r="L12" s="83"/>
      <c r="M12" s="83"/>
      <c r="N12" s="83"/>
      <c r="O12" s="83"/>
      <c r="P12" s="83"/>
    </row>
    <row r="13" spans="1:17" ht="81.75" customHeight="1" thickBot="1">
      <c r="A13" s="358" t="s">
        <v>1043</v>
      </c>
      <c r="B13" s="359"/>
      <c r="C13" s="358" t="s">
        <v>1061</v>
      </c>
      <c r="D13" s="415"/>
      <c r="E13" s="359"/>
      <c r="F13" s="83"/>
      <c r="G13" s="83"/>
      <c r="H13" s="83"/>
      <c r="I13" s="83"/>
      <c r="J13" s="83"/>
      <c r="K13" s="83"/>
      <c r="L13" s="83"/>
      <c r="M13" s="83"/>
      <c r="N13" s="83"/>
      <c r="O13" s="83"/>
      <c r="P13" s="83"/>
    </row>
    <row r="14" spans="1:17" ht="18" thickBot="1">
      <c r="A14" s="442" t="s">
        <v>1045</v>
      </c>
      <c r="B14" s="443"/>
      <c r="C14" s="443"/>
      <c r="D14" s="443"/>
      <c r="E14" s="444"/>
      <c r="F14" s="83"/>
      <c r="G14" s="83"/>
      <c r="H14" s="83"/>
      <c r="I14" s="83"/>
      <c r="J14" s="83"/>
      <c r="K14" s="83"/>
      <c r="L14" s="83"/>
      <c r="M14" s="83"/>
      <c r="N14" s="83"/>
      <c r="O14" s="83"/>
      <c r="P14" s="83"/>
    </row>
    <row r="15" spans="1:17" ht="16.5" customHeight="1" thickBot="1">
      <c r="A15" s="445" t="s">
        <v>1046</v>
      </c>
      <c r="B15" s="446"/>
      <c r="C15" s="447" t="s">
        <v>1047</v>
      </c>
      <c r="D15" s="448"/>
      <c r="E15" s="449"/>
      <c r="F15" s="83"/>
      <c r="G15" s="83"/>
      <c r="H15" s="83"/>
      <c r="I15" s="83"/>
      <c r="J15" s="83"/>
      <c r="K15" s="83"/>
      <c r="L15" s="83"/>
      <c r="M15" s="83"/>
      <c r="N15" s="83"/>
      <c r="O15" s="83"/>
      <c r="P15" s="83"/>
    </row>
    <row r="16" spans="1:17" ht="237" customHeight="1" thickBot="1">
      <c r="A16" s="439" t="s">
        <v>1073</v>
      </c>
      <c r="B16" s="450"/>
      <c r="C16" s="439" t="s">
        <v>1074</v>
      </c>
      <c r="D16" s="451"/>
      <c r="E16" s="450"/>
      <c r="F16" s="83"/>
      <c r="G16" s="83"/>
      <c r="H16" s="83"/>
      <c r="I16" s="83"/>
      <c r="J16" s="83"/>
      <c r="K16" s="83"/>
      <c r="L16" s="83"/>
      <c r="M16" s="83"/>
      <c r="N16" s="83"/>
      <c r="O16" s="83"/>
      <c r="P16" s="83"/>
    </row>
    <row r="17" spans="1:17" ht="15.75" customHeight="1" thickBot="1">
      <c r="A17" s="352" t="s">
        <v>1050</v>
      </c>
      <c r="B17" s="351"/>
      <c r="C17" s="352" t="s">
        <v>1051</v>
      </c>
      <c r="D17" s="353"/>
      <c r="E17" s="351"/>
      <c r="F17" s="83"/>
      <c r="G17" s="83"/>
      <c r="H17" s="83"/>
      <c r="I17" s="83"/>
      <c r="J17" s="83"/>
      <c r="K17" s="83"/>
      <c r="L17" s="83"/>
      <c r="M17" s="83"/>
      <c r="N17" s="83"/>
      <c r="O17" s="83"/>
      <c r="P17" s="83"/>
    </row>
    <row r="18" spans="1:17" ht="249" customHeight="1" thickBot="1">
      <c r="A18" s="439" t="s">
        <v>1075</v>
      </c>
      <c r="B18" s="440"/>
      <c r="C18" s="439" t="s">
        <v>1076</v>
      </c>
      <c r="D18" s="440"/>
      <c r="E18" s="441"/>
      <c r="F18" s="83"/>
      <c r="G18" s="83"/>
      <c r="H18" s="83"/>
      <c r="I18" s="83"/>
      <c r="J18" s="83"/>
      <c r="K18" s="83"/>
      <c r="L18" s="83"/>
      <c r="M18" s="83"/>
      <c r="N18" s="83"/>
      <c r="O18" s="83"/>
      <c r="P18" s="83"/>
    </row>
    <row r="19" spans="1:17" ht="15">
      <c r="A19" s="84"/>
      <c r="B19" s="83"/>
      <c r="C19" s="83"/>
      <c r="D19" s="83"/>
      <c r="E19" s="83"/>
      <c r="F19" s="83"/>
      <c r="G19" s="83"/>
      <c r="H19" s="83"/>
      <c r="I19" s="83"/>
      <c r="J19" s="83"/>
      <c r="K19" s="83"/>
      <c r="L19" s="83"/>
      <c r="M19" s="83"/>
      <c r="N19" s="83"/>
      <c r="O19" s="83"/>
      <c r="P19" s="83"/>
    </row>
    <row r="20" spans="1:17" ht="15">
      <c r="A20" s="84"/>
      <c r="B20" s="83"/>
      <c r="C20" s="83"/>
      <c r="D20" s="83"/>
      <c r="E20" s="83"/>
      <c r="F20" s="83"/>
      <c r="G20" s="83"/>
      <c r="H20" s="83"/>
      <c r="I20" s="83"/>
      <c r="J20" s="83"/>
      <c r="K20" s="83"/>
      <c r="L20" s="83"/>
      <c r="M20" s="83"/>
      <c r="N20" s="83"/>
      <c r="O20" s="83"/>
      <c r="P20" s="83"/>
    </row>
    <row r="21" spans="1:17" ht="15">
      <c r="A21" s="84"/>
      <c r="B21" s="83"/>
      <c r="C21" s="83"/>
      <c r="D21" s="83"/>
      <c r="E21" s="83"/>
      <c r="F21" s="83"/>
      <c r="G21" s="83"/>
      <c r="H21" s="83"/>
      <c r="I21" s="83"/>
      <c r="J21" s="83"/>
      <c r="K21" s="83"/>
      <c r="L21" s="83"/>
      <c r="M21" s="83"/>
      <c r="N21" s="83"/>
      <c r="O21" s="83"/>
      <c r="P21" s="83"/>
    </row>
    <row r="22" spans="1:17">
      <c r="A22" s="83"/>
      <c r="B22" s="83"/>
      <c r="C22" s="83"/>
      <c r="D22" s="83"/>
      <c r="E22" s="83"/>
      <c r="F22" s="83"/>
      <c r="G22" s="83"/>
      <c r="H22" s="83"/>
      <c r="I22" s="83"/>
      <c r="J22" s="83"/>
      <c r="K22" s="83"/>
      <c r="L22" s="83"/>
      <c r="M22" s="83"/>
      <c r="N22" s="83"/>
      <c r="O22" s="83"/>
      <c r="P22" s="83"/>
    </row>
    <row r="23" spans="1:17">
      <c r="A23" s="83"/>
      <c r="B23" s="83"/>
      <c r="C23" s="83"/>
      <c r="D23" s="83"/>
      <c r="E23" s="83"/>
      <c r="F23" s="83"/>
      <c r="G23" s="83"/>
      <c r="H23" s="83"/>
      <c r="I23" s="83"/>
      <c r="J23" s="83"/>
      <c r="K23" s="83"/>
      <c r="L23" s="83"/>
      <c r="M23" s="83"/>
      <c r="N23" s="83"/>
      <c r="O23" s="83"/>
      <c r="P23" s="83"/>
    </row>
    <row r="24" spans="1:17">
      <c r="A24" s="83"/>
      <c r="B24" s="83"/>
      <c r="C24" s="83"/>
      <c r="D24" s="83"/>
      <c r="E24" s="83"/>
      <c r="F24" s="83"/>
      <c r="G24" s="83"/>
      <c r="H24" s="83"/>
      <c r="I24" s="83"/>
      <c r="J24" s="83"/>
      <c r="K24" s="83"/>
      <c r="L24" s="83"/>
      <c r="M24" s="83"/>
      <c r="N24" s="83"/>
      <c r="O24" s="83"/>
      <c r="P24" s="83"/>
    </row>
    <row r="25" spans="1:17">
      <c r="A25" s="83"/>
      <c r="B25" s="83"/>
      <c r="C25" s="83"/>
      <c r="D25" s="83"/>
      <c r="E25" s="83"/>
      <c r="F25" s="83"/>
      <c r="G25" s="83"/>
      <c r="H25" s="83"/>
      <c r="I25" s="83"/>
      <c r="J25" s="83"/>
      <c r="K25" s="83"/>
      <c r="L25" s="83"/>
      <c r="M25" s="83"/>
      <c r="N25" s="83"/>
      <c r="O25" s="83"/>
      <c r="P25" s="83"/>
    </row>
    <row r="26" spans="1:17">
      <c r="A26" s="83"/>
      <c r="B26" s="83"/>
      <c r="C26" s="83"/>
      <c r="D26" s="83"/>
      <c r="E26" s="83"/>
      <c r="F26" s="83"/>
      <c r="G26" s="83"/>
      <c r="H26" s="83"/>
      <c r="I26" s="83"/>
      <c r="J26" s="83"/>
      <c r="K26" s="83"/>
      <c r="L26" s="83"/>
      <c r="M26" s="83"/>
      <c r="N26" s="83"/>
      <c r="O26" s="83"/>
      <c r="P26" s="83"/>
    </row>
    <row r="27" spans="1:17">
      <c r="A27" s="83"/>
      <c r="B27" s="83"/>
      <c r="C27" s="83"/>
      <c r="D27" s="83"/>
      <c r="E27" s="83"/>
      <c r="F27" s="83"/>
      <c r="G27" s="83"/>
      <c r="H27" s="83"/>
      <c r="I27" s="83"/>
      <c r="J27" s="83"/>
      <c r="K27" s="83"/>
      <c r="L27" s="83"/>
      <c r="M27" s="83"/>
      <c r="N27" s="83"/>
      <c r="O27" s="83"/>
      <c r="P27" s="83"/>
    </row>
    <row r="28" spans="1:17">
      <c r="A28" s="83"/>
      <c r="B28" s="83"/>
      <c r="C28" s="83"/>
      <c r="D28" s="83"/>
      <c r="E28" s="83"/>
      <c r="F28" s="83"/>
      <c r="G28" s="83"/>
      <c r="H28" s="83"/>
      <c r="I28" s="83"/>
      <c r="J28" s="83"/>
      <c r="K28" s="83"/>
      <c r="L28" s="83"/>
      <c r="M28" s="83"/>
      <c r="N28" s="83"/>
      <c r="O28" s="83"/>
      <c r="P28" s="83"/>
      <c r="Q28" s="83"/>
    </row>
    <row r="29" spans="1:17">
      <c r="A29" s="83"/>
      <c r="B29" s="83"/>
      <c r="C29" s="83"/>
      <c r="D29" s="83"/>
      <c r="E29" s="83"/>
      <c r="F29" s="83"/>
      <c r="G29" s="83"/>
      <c r="H29" s="83"/>
      <c r="I29" s="83"/>
      <c r="J29" s="83"/>
      <c r="K29" s="83"/>
      <c r="L29" s="83"/>
      <c r="M29" s="83"/>
      <c r="N29" s="83"/>
      <c r="O29" s="83"/>
      <c r="P29" s="83"/>
      <c r="Q29" s="83"/>
    </row>
    <row r="30" spans="1:17">
      <c r="A30" s="83"/>
      <c r="B30" s="83"/>
      <c r="C30" s="83"/>
      <c r="D30" s="83"/>
      <c r="E30" s="83"/>
      <c r="F30" s="83"/>
      <c r="G30" s="83"/>
      <c r="H30" s="83"/>
      <c r="I30" s="83"/>
      <c r="J30" s="83"/>
      <c r="K30" s="83"/>
      <c r="L30" s="83"/>
      <c r="M30" s="83"/>
      <c r="N30" s="83"/>
      <c r="O30" s="83"/>
      <c r="P30" s="83"/>
      <c r="Q30" s="83"/>
    </row>
    <row r="31" spans="1:17">
      <c r="A31" s="83"/>
      <c r="B31" s="83"/>
      <c r="C31" s="83"/>
      <c r="D31" s="83"/>
      <c r="E31" s="83"/>
      <c r="F31" s="83"/>
      <c r="G31" s="83"/>
      <c r="H31" s="83"/>
      <c r="I31" s="83"/>
      <c r="J31" s="83"/>
      <c r="K31" s="83"/>
      <c r="L31" s="83"/>
      <c r="M31" s="83"/>
      <c r="N31" s="83"/>
      <c r="O31" s="83"/>
      <c r="P31" s="83"/>
      <c r="Q31" s="83"/>
    </row>
    <row r="32" spans="1:17">
      <c r="A32" s="83"/>
      <c r="B32" s="83"/>
      <c r="C32" s="83"/>
      <c r="D32" s="83"/>
      <c r="E32" s="83"/>
      <c r="F32" s="83"/>
      <c r="G32" s="83"/>
      <c r="H32" s="83"/>
      <c r="I32" s="83"/>
      <c r="J32" s="83"/>
      <c r="K32" s="83"/>
      <c r="L32" s="83"/>
      <c r="M32" s="83"/>
      <c r="N32" s="83"/>
      <c r="O32" s="83"/>
      <c r="P32" s="83"/>
      <c r="Q32" s="83"/>
    </row>
    <row r="33" spans="1:17">
      <c r="A33" s="83"/>
      <c r="B33" s="83"/>
      <c r="C33" s="83"/>
      <c r="D33" s="83"/>
      <c r="E33" s="83"/>
      <c r="F33" s="83"/>
      <c r="G33" s="83"/>
      <c r="H33" s="83"/>
      <c r="I33" s="83"/>
      <c r="J33" s="83"/>
      <c r="K33" s="83"/>
      <c r="L33" s="83"/>
      <c r="M33" s="83"/>
      <c r="N33" s="83"/>
      <c r="O33" s="83"/>
      <c r="P33" s="83"/>
      <c r="Q33" s="83"/>
    </row>
    <row r="34" spans="1:17">
      <c r="A34" s="83"/>
      <c r="B34" s="83"/>
      <c r="C34" s="83"/>
      <c r="D34" s="83"/>
      <c r="E34" s="83"/>
      <c r="F34" s="83"/>
      <c r="G34" s="83"/>
      <c r="H34" s="83"/>
      <c r="I34" s="83"/>
      <c r="J34" s="83"/>
      <c r="K34" s="83"/>
      <c r="L34" s="83"/>
      <c r="M34" s="83"/>
      <c r="N34" s="83"/>
      <c r="O34" s="83"/>
      <c r="P34" s="83"/>
      <c r="Q34" s="83"/>
    </row>
    <row r="35" spans="1:17">
      <c r="A35" s="83"/>
      <c r="B35" s="83"/>
      <c r="C35" s="83"/>
      <c r="D35" s="83"/>
      <c r="E35" s="83"/>
      <c r="F35" s="83"/>
      <c r="G35" s="83"/>
      <c r="H35" s="83"/>
      <c r="I35" s="83"/>
      <c r="J35" s="83"/>
      <c r="K35" s="83"/>
      <c r="L35" s="83"/>
      <c r="M35" s="83"/>
      <c r="N35" s="83"/>
      <c r="O35" s="83"/>
      <c r="P35" s="83"/>
      <c r="Q35" s="83"/>
    </row>
    <row r="36" spans="1:17">
      <c r="A36" s="83"/>
      <c r="B36" s="83"/>
      <c r="C36" s="83"/>
      <c r="D36" s="83"/>
      <c r="E36" s="83"/>
      <c r="F36" s="83"/>
      <c r="G36" s="83"/>
      <c r="H36" s="83"/>
      <c r="I36" s="83"/>
      <c r="J36" s="83"/>
      <c r="K36" s="83"/>
      <c r="L36" s="83"/>
      <c r="M36" s="83"/>
      <c r="N36" s="83"/>
      <c r="O36" s="83"/>
      <c r="P36" s="83"/>
      <c r="Q36" s="83"/>
    </row>
    <row r="37" spans="1:17">
      <c r="A37" s="83"/>
      <c r="B37" s="83"/>
      <c r="C37" s="83"/>
      <c r="D37" s="83"/>
      <c r="E37" s="83"/>
      <c r="F37" s="83"/>
      <c r="G37" s="83"/>
      <c r="H37" s="83"/>
      <c r="I37" s="83"/>
      <c r="J37" s="83"/>
      <c r="K37" s="83"/>
      <c r="L37" s="83"/>
      <c r="M37" s="83"/>
      <c r="N37" s="83"/>
      <c r="O37" s="83"/>
      <c r="P37" s="83"/>
      <c r="Q37" s="83"/>
    </row>
    <row r="38" spans="1:17">
      <c r="A38" s="83"/>
      <c r="B38" s="83"/>
      <c r="C38" s="83"/>
      <c r="D38" s="83"/>
      <c r="E38" s="83"/>
      <c r="F38" s="83"/>
      <c r="G38" s="83"/>
      <c r="H38" s="83"/>
      <c r="I38" s="83"/>
      <c r="J38" s="83"/>
      <c r="K38" s="83"/>
      <c r="L38" s="83"/>
      <c r="M38" s="83"/>
      <c r="N38" s="83"/>
      <c r="O38" s="83"/>
      <c r="P38" s="83"/>
      <c r="Q38" s="83"/>
    </row>
    <row r="39" spans="1:17">
      <c r="A39" s="83"/>
      <c r="B39" s="83"/>
      <c r="C39" s="83"/>
      <c r="D39" s="83"/>
      <c r="E39" s="83"/>
      <c r="F39" s="83"/>
      <c r="G39" s="83"/>
      <c r="H39" s="83"/>
      <c r="I39" s="83"/>
      <c r="J39" s="83"/>
      <c r="K39" s="83"/>
      <c r="L39" s="83"/>
      <c r="M39" s="83"/>
      <c r="N39" s="83"/>
      <c r="O39" s="83"/>
      <c r="P39" s="83"/>
      <c r="Q39" s="83"/>
    </row>
    <row r="40" spans="1:17">
      <c r="A40" s="83"/>
      <c r="B40" s="83"/>
      <c r="C40" s="83"/>
      <c r="D40" s="83"/>
      <c r="E40" s="83"/>
      <c r="F40" s="83"/>
      <c r="G40" s="83"/>
      <c r="H40" s="83"/>
      <c r="I40" s="83"/>
      <c r="J40" s="83"/>
      <c r="K40" s="83"/>
      <c r="L40" s="83"/>
      <c r="M40" s="83"/>
      <c r="N40" s="83"/>
      <c r="O40" s="83"/>
      <c r="P40" s="83"/>
      <c r="Q40" s="83"/>
    </row>
    <row r="41" spans="1:17">
      <c r="A41" s="83"/>
      <c r="B41" s="83"/>
      <c r="C41" s="83"/>
      <c r="D41" s="83"/>
      <c r="E41" s="83"/>
      <c r="F41" s="83"/>
      <c r="G41" s="83"/>
      <c r="H41" s="83"/>
      <c r="I41" s="83"/>
      <c r="J41" s="83"/>
      <c r="K41" s="83"/>
      <c r="L41" s="83"/>
      <c r="M41" s="83"/>
      <c r="N41" s="83"/>
      <c r="O41" s="83"/>
      <c r="P41" s="83"/>
      <c r="Q41" s="83"/>
    </row>
    <row r="42" spans="1:17">
      <c r="A42" s="83"/>
      <c r="B42" s="83"/>
      <c r="C42" s="83"/>
      <c r="D42" s="83"/>
      <c r="E42" s="83"/>
      <c r="F42" s="83"/>
      <c r="G42" s="83"/>
      <c r="H42" s="83"/>
      <c r="I42" s="83"/>
      <c r="J42" s="83"/>
      <c r="K42" s="83"/>
      <c r="L42" s="83"/>
      <c r="M42" s="83"/>
      <c r="N42" s="83"/>
      <c r="O42" s="83"/>
      <c r="P42" s="83"/>
      <c r="Q42" s="83"/>
    </row>
    <row r="43" spans="1:17">
      <c r="A43" s="83"/>
      <c r="B43" s="83"/>
      <c r="C43" s="83"/>
      <c r="D43" s="83"/>
      <c r="E43" s="83"/>
      <c r="F43" s="83"/>
      <c r="G43" s="83"/>
      <c r="H43" s="83"/>
      <c r="I43" s="83"/>
      <c r="J43" s="83"/>
      <c r="K43" s="83"/>
      <c r="L43" s="83"/>
      <c r="M43" s="83"/>
      <c r="N43" s="83"/>
      <c r="O43" s="83"/>
      <c r="P43" s="83"/>
      <c r="Q43" s="83"/>
    </row>
    <row r="44" spans="1:17">
      <c r="A44" s="83"/>
      <c r="B44" s="83"/>
      <c r="C44" s="83"/>
      <c r="D44" s="83"/>
      <c r="E44" s="83"/>
      <c r="F44" s="83"/>
      <c r="G44" s="83"/>
      <c r="H44" s="83"/>
      <c r="I44" s="83"/>
      <c r="J44" s="83"/>
      <c r="K44" s="83"/>
      <c r="L44" s="83"/>
      <c r="M44" s="83"/>
      <c r="N44" s="83"/>
      <c r="O44" s="83"/>
      <c r="P44" s="83"/>
      <c r="Q44" s="83"/>
    </row>
    <row r="45" spans="1:17">
      <c r="A45" s="83"/>
      <c r="B45" s="83"/>
      <c r="C45" s="83"/>
      <c r="D45" s="83"/>
      <c r="E45" s="83"/>
      <c r="F45" s="83"/>
      <c r="G45" s="83"/>
      <c r="H45" s="83"/>
      <c r="I45" s="83"/>
      <c r="J45" s="83"/>
      <c r="K45" s="83"/>
      <c r="L45" s="83"/>
      <c r="M45" s="83"/>
      <c r="N45" s="83"/>
      <c r="O45" s="83"/>
      <c r="P45" s="83"/>
      <c r="Q45" s="83"/>
    </row>
    <row r="46" spans="1:17">
      <c r="A46" s="83"/>
      <c r="B46" s="83"/>
      <c r="C46" s="83"/>
      <c r="D46" s="83"/>
      <c r="E46" s="83"/>
      <c r="F46" s="83"/>
      <c r="G46" s="83"/>
      <c r="H46" s="83"/>
      <c r="I46" s="83"/>
      <c r="J46" s="83"/>
      <c r="K46" s="83"/>
      <c r="L46" s="83"/>
      <c r="M46" s="83"/>
      <c r="N46" s="83"/>
      <c r="O46" s="83"/>
      <c r="P46" s="83"/>
      <c r="Q46" s="83"/>
    </row>
    <row r="47" spans="1:17">
      <c r="A47" s="83"/>
      <c r="B47" s="83"/>
      <c r="C47" s="83"/>
      <c r="D47" s="83"/>
      <c r="E47" s="83"/>
      <c r="F47" s="83"/>
      <c r="G47" s="83"/>
      <c r="H47" s="83"/>
      <c r="I47" s="83"/>
      <c r="J47" s="83"/>
      <c r="K47" s="83"/>
      <c r="L47" s="83"/>
      <c r="M47" s="83"/>
      <c r="N47" s="83"/>
      <c r="O47" s="83"/>
      <c r="P47" s="83"/>
      <c r="Q47" s="83"/>
    </row>
    <row r="48" spans="1:17">
      <c r="A48" s="83"/>
      <c r="B48" s="83"/>
      <c r="C48" s="83"/>
      <c r="D48" s="83"/>
      <c r="E48" s="83"/>
      <c r="F48" s="83"/>
      <c r="G48" s="83"/>
      <c r="H48" s="83"/>
      <c r="I48" s="83"/>
      <c r="J48" s="83"/>
      <c r="K48" s="83"/>
      <c r="L48" s="83"/>
      <c r="M48" s="83"/>
      <c r="N48" s="83"/>
      <c r="O48" s="83"/>
      <c r="P48" s="83"/>
      <c r="Q48" s="83"/>
    </row>
    <row r="49" spans="1:17">
      <c r="A49" s="83"/>
      <c r="B49" s="83"/>
      <c r="C49" s="83"/>
      <c r="D49" s="83"/>
      <c r="E49" s="83"/>
      <c r="F49" s="83"/>
      <c r="G49" s="83"/>
      <c r="H49" s="83"/>
      <c r="I49" s="83"/>
      <c r="J49" s="83"/>
      <c r="K49" s="83"/>
      <c r="L49" s="83"/>
      <c r="M49" s="83"/>
      <c r="N49" s="83"/>
      <c r="O49" s="83"/>
      <c r="P49" s="83"/>
      <c r="Q49" s="83"/>
    </row>
    <row r="50" spans="1:17">
      <c r="A50" s="83"/>
      <c r="B50" s="83"/>
      <c r="C50" s="83"/>
      <c r="D50" s="83"/>
      <c r="E50" s="83"/>
      <c r="F50" s="83"/>
      <c r="G50" s="83"/>
      <c r="H50" s="83"/>
      <c r="I50" s="83"/>
      <c r="J50" s="83"/>
      <c r="K50" s="83"/>
      <c r="L50" s="83"/>
      <c r="M50" s="83"/>
      <c r="N50" s="83"/>
      <c r="O50" s="83"/>
      <c r="P50" s="83"/>
      <c r="Q50" s="83"/>
    </row>
    <row r="51" spans="1:17">
      <c r="A51" s="83"/>
      <c r="B51" s="83"/>
      <c r="C51" s="83"/>
      <c r="D51" s="83"/>
      <c r="E51" s="83"/>
      <c r="F51" s="83"/>
      <c r="G51" s="83"/>
      <c r="H51" s="83"/>
      <c r="I51" s="83"/>
      <c r="J51" s="83"/>
      <c r="K51" s="83"/>
      <c r="L51" s="83"/>
      <c r="M51" s="83"/>
      <c r="N51" s="83"/>
      <c r="O51" s="83"/>
      <c r="P51" s="83"/>
      <c r="Q51" s="83"/>
    </row>
    <row r="52" spans="1:17">
      <c r="A52" s="83"/>
      <c r="B52" s="83"/>
      <c r="C52" s="83"/>
      <c r="D52" s="83"/>
      <c r="E52" s="83"/>
      <c r="F52" s="83"/>
      <c r="G52" s="83"/>
      <c r="H52" s="83"/>
      <c r="I52" s="83"/>
      <c r="J52" s="83"/>
      <c r="K52" s="83"/>
      <c r="L52" s="83"/>
      <c r="M52" s="83"/>
      <c r="N52" s="83"/>
      <c r="O52" s="83"/>
      <c r="P52" s="83"/>
      <c r="Q52" s="83"/>
    </row>
    <row r="53" spans="1:17">
      <c r="A53" s="83"/>
      <c r="B53" s="83"/>
      <c r="C53" s="83"/>
      <c r="D53" s="83"/>
      <c r="E53" s="83"/>
      <c r="F53" s="83"/>
      <c r="G53" s="83"/>
      <c r="H53" s="83"/>
      <c r="I53" s="83"/>
      <c r="J53" s="83"/>
      <c r="K53" s="83"/>
      <c r="L53" s="83"/>
      <c r="M53" s="83"/>
      <c r="N53" s="83"/>
      <c r="O53" s="83"/>
      <c r="P53" s="83"/>
      <c r="Q53" s="83"/>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24"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documentManagement>
</p:properties>
</file>

<file path=customXml/itemProps1.xml><?xml version="1.0" encoding="utf-8"?>
<ds:datastoreItem xmlns:ds="http://schemas.openxmlformats.org/officeDocument/2006/customXml" ds:itemID="{6237138E-85BE-4F7A-9797-7602956CE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AFE3B9-B63D-4958-9090-F445C0AA7F9F}">
  <ds:schemaRefs>
    <ds:schemaRef ds:uri="http://schemas.microsoft.com/sharepoint/v3/contenttype/forms"/>
  </ds:schemaRefs>
</ds:datastoreItem>
</file>

<file path=customXml/itemProps3.xml><?xml version="1.0" encoding="utf-8"?>
<ds:datastoreItem xmlns:ds="http://schemas.openxmlformats.org/officeDocument/2006/customXml" ds:itemID="{E9644E5D-008C-4E15-B705-9619B1D1E68C}">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23</vt:i4>
      </vt:variant>
    </vt:vector>
  </HeadingPairs>
  <TitlesOfParts>
    <vt:vector size="50" baseType="lpstr">
      <vt:lpstr>DOFA ESTRATÉGICO</vt:lpstr>
      <vt:lpstr>ESTRATEGIAS</vt:lpstr>
      <vt:lpstr>RIESGOS ESTRATÉGICOS.</vt:lpstr>
      <vt:lpstr>RIESGOS ESTRATÉGICOS</vt:lpstr>
      <vt:lpstr>Hoja2</vt:lpstr>
      <vt:lpstr>Hoja1</vt:lpstr>
      <vt:lpstr>AB</vt:lpstr>
      <vt:lpstr>AJ</vt:lpstr>
      <vt:lpstr>AR</vt:lpstr>
      <vt:lpstr>CID</vt:lpstr>
      <vt:lpstr>DE</vt:lpstr>
      <vt:lpstr>ESC</vt:lpstr>
      <vt:lpstr>FI</vt:lpstr>
      <vt:lpstr>GC</vt:lpstr>
      <vt:lpstr>GCI</vt:lpstr>
      <vt:lpstr>GCT</vt:lpstr>
      <vt:lpstr>GDO</vt:lpstr>
      <vt:lpstr>GE</vt:lpstr>
      <vt:lpstr>GF</vt:lpstr>
      <vt:lpstr>GH</vt:lpstr>
      <vt:lpstr>GI</vt:lpstr>
      <vt:lpstr>GIP</vt:lpstr>
      <vt:lpstr>GJ</vt:lpstr>
      <vt:lpstr>GRF</vt:lpstr>
      <vt:lpstr>GS</vt:lpstr>
      <vt:lpstr>GT</vt:lpstr>
      <vt:lpstr>GTS</vt:lpstr>
      <vt:lpstr>AB!Área_de_impresión</vt:lpstr>
      <vt:lpstr>AJ!Área_de_impresión</vt:lpstr>
      <vt:lpstr>AR!Área_de_impresión</vt:lpstr>
      <vt:lpstr>CID!Área_de_impresión</vt:lpstr>
      <vt:lpstr>DE!Área_de_impresión</vt:lpstr>
      <vt:lpstr>'DOFA ESTRATÉGICO'!Área_de_impresión</vt:lpstr>
      <vt:lpstr>ESC!Área_de_impresión</vt:lpstr>
      <vt:lpstr>FI!Área_de_impresión</vt:lpstr>
      <vt:lpstr>GC!Área_de_impresión</vt:lpstr>
      <vt:lpstr>GCI!Área_de_impresión</vt:lpstr>
      <vt:lpstr>GDO!Área_de_impresión</vt:lpstr>
      <vt:lpstr>GE!Área_de_impresión</vt:lpstr>
      <vt:lpstr>GF!Área_de_impresión</vt:lpstr>
      <vt:lpstr>GH!Área_de_impresión</vt:lpstr>
      <vt:lpstr>GI!Área_de_impresión</vt:lpstr>
      <vt:lpstr>GIP!Área_de_impresión</vt:lpstr>
      <vt:lpstr>GRF!Área_de_impresión</vt:lpstr>
      <vt:lpstr>GS!Área_de_impresión</vt:lpstr>
      <vt:lpstr>GT!Área_de_impresión</vt:lpstr>
      <vt:lpstr>GTS!Área_de_impresión</vt:lpstr>
      <vt:lpstr>'RIESGOS ESTRATÉGICOS'!Área_de_impresión</vt:lpstr>
      <vt:lpstr>'RIESGOS ESTRATÉGICOS.'!Área_de_impresión</vt:lpstr>
      <vt:lpstr>GCT!Títulos_a_imprimir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juan cepeda</cp:lastModifiedBy>
  <cp:revision/>
  <dcterms:created xsi:type="dcterms:W3CDTF">2016-11-30T14:47:26Z</dcterms:created>
  <dcterms:modified xsi:type="dcterms:W3CDTF">2025-10-17T19:18:03Z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